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82FB523-4090-431B-B406-1A4E22CA0EC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Arkusz1!$A$2:$H$135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24" i="1"/>
  <c r="H123" i="1"/>
  <c r="H110" i="1"/>
  <c r="H111" i="1"/>
  <c r="H112" i="1"/>
  <c r="H113" i="1"/>
  <c r="H114" i="1"/>
  <c r="H115" i="1"/>
  <c r="H116" i="1"/>
  <c r="H117" i="1"/>
  <c r="H118" i="1"/>
  <c r="H119" i="1"/>
  <c r="H120" i="1"/>
  <c r="H109" i="1"/>
  <c r="H99" i="1"/>
  <c r="H100" i="1"/>
  <c r="H101" i="1"/>
  <c r="H102" i="1"/>
  <c r="H103" i="1"/>
  <c r="H104" i="1"/>
  <c r="H105" i="1"/>
  <c r="H106" i="1"/>
  <c r="H98" i="1"/>
  <c r="H89" i="1"/>
  <c r="H90" i="1"/>
  <c r="H88" i="1"/>
  <c r="H91" i="1"/>
  <c r="H92" i="1"/>
  <c r="H93" i="1"/>
  <c r="H94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72" i="1"/>
  <c r="H32" i="1"/>
  <c r="H28" i="1"/>
  <c r="H29" i="1"/>
  <c r="H27" i="1"/>
  <c r="H18" i="1"/>
  <c r="H19" i="1"/>
  <c r="H20" i="1"/>
  <c r="H21" i="1"/>
  <c r="H22" i="1"/>
  <c r="H23" i="1"/>
  <c r="H24" i="1"/>
  <c r="H25" i="1"/>
  <c r="H26" i="1"/>
  <c r="H17" i="1"/>
  <c r="H67" i="1"/>
  <c r="H68" i="1"/>
  <c r="H61" i="1"/>
  <c r="H62" i="1"/>
  <c r="H63" i="1"/>
  <c r="H64" i="1"/>
  <c r="H65" i="1"/>
  <c r="H66" i="1"/>
  <c r="H60" i="1"/>
  <c r="H50" i="1"/>
  <c r="H51" i="1"/>
  <c r="H52" i="1"/>
  <c r="H53" i="1"/>
  <c r="H54" i="1"/>
  <c r="H55" i="1"/>
  <c r="H56" i="1"/>
  <c r="H57" i="1"/>
  <c r="H58" i="1"/>
  <c r="H59" i="1"/>
  <c r="H49" i="1"/>
  <c r="H40" i="1"/>
  <c r="H41" i="1"/>
  <c r="H42" i="1"/>
  <c r="H43" i="1"/>
  <c r="H44" i="1"/>
  <c r="H45" i="1"/>
  <c r="H46" i="1"/>
  <c r="H47" i="1"/>
  <c r="H48" i="1"/>
  <c r="H39" i="1"/>
  <c r="H38" i="1"/>
  <c r="H30" i="1"/>
  <c r="H31" i="1"/>
  <c r="H33" i="1"/>
  <c r="H34" i="1"/>
  <c r="H35" i="1"/>
  <c r="H16" i="1"/>
  <c r="H36" i="1" l="1"/>
  <c r="H69" i="1"/>
  <c r="H107" i="1"/>
  <c r="H95" i="1"/>
  <c r="H125" i="1"/>
  <c r="H121" i="1"/>
  <c r="H126" i="1" l="1"/>
  <c r="H127" i="1" l="1"/>
  <c r="H128" i="1" s="1"/>
</calcChain>
</file>

<file path=xl/sharedStrings.xml><?xml version="1.0" encoding="utf-8"?>
<sst xmlns="http://schemas.openxmlformats.org/spreadsheetml/2006/main" count="243" uniqueCount="142">
  <si>
    <t>1.</t>
  </si>
  <si>
    <t>2.</t>
  </si>
  <si>
    <t>3.</t>
  </si>
  <si>
    <t>4.</t>
  </si>
  <si>
    <t>5.</t>
  </si>
  <si>
    <t>6.</t>
  </si>
  <si>
    <t>Ilość jednostek</t>
  </si>
  <si>
    <t>Cena jedn.              netto                                  [ zł ]</t>
  </si>
  <si>
    <t>Wartość                       [ zł ]                                (kol. 4 x 5)</t>
  </si>
  <si>
    <t>kpl</t>
  </si>
  <si>
    <t>………………………………………</t>
  </si>
  <si>
    <t>…………………………</t>
  </si>
  <si>
    <t xml:space="preserve">                   data </t>
  </si>
  <si>
    <t>m</t>
  </si>
  <si>
    <r>
      <t>m</t>
    </r>
    <r>
      <rPr>
        <vertAlign val="superscript"/>
        <sz val="12"/>
        <color theme="1"/>
        <rFont val="Times"/>
        <charset val="238"/>
      </rPr>
      <t>3</t>
    </r>
  </si>
  <si>
    <t>Słownie:</t>
  </si>
  <si>
    <r>
      <t>m</t>
    </r>
    <r>
      <rPr>
        <vertAlign val="superscript"/>
        <sz val="11"/>
        <color theme="1"/>
        <rFont val="Times"/>
        <charset val="238"/>
      </rPr>
      <t>3</t>
    </r>
  </si>
  <si>
    <r>
      <t>m</t>
    </r>
    <r>
      <rPr>
        <vertAlign val="superscript"/>
        <sz val="11"/>
        <color theme="1"/>
        <rFont val="Times"/>
        <charset val="238"/>
      </rPr>
      <t>2</t>
    </r>
  </si>
  <si>
    <t>szt.</t>
  </si>
  <si>
    <t>Jedn. miary</t>
  </si>
  <si>
    <t>Nr</t>
  </si>
  <si>
    <t>1.1.</t>
  </si>
  <si>
    <t xml:space="preserve">SIECI WODNO-KANALIZACYJNE, ELEKTROENERGETYCZNE I TELETECHNICZNE </t>
  </si>
  <si>
    <t>SIECI WODNO-KANALIZACYJNE</t>
  </si>
  <si>
    <t>KANALIZACJA DESZCZOWA</t>
  </si>
  <si>
    <t>Wykopy oraz przekopy wykonywane koparkami przedsiębiernymi na odkład, koparka 0,40•m3, grunt kategorii III</t>
  </si>
  <si>
    <t>Wykopy liniowe szerokości 0,8-2,5m o ścianach pionowych w gruntach suchych, głębokości do 3,0m, kategoria gruntu III</t>
  </si>
  <si>
    <t>Umocnienie ścian wykopów wraz z rozbiórką palami szalunkowymi stalowymi w gruntach suchych, głębokość do 3m</t>
  </si>
  <si>
    <t>Podłoża pod kanały i obiekty z materiałów sypkich - podsypka</t>
  </si>
  <si>
    <t>Kanały z rur typu PP łączone na wcisk, Fi 200 mm - typ SN8 z kształtkami</t>
  </si>
  <si>
    <t>Kanały z rur typu PP łączone na wcisk, Fi 200mm - typ SN12 z kształtkami</t>
  </si>
  <si>
    <t>Kanały z rur typu PP łączone na wcisk, Fi 315 mm - typ SN8 z kształtkami</t>
  </si>
  <si>
    <t>Kanały z rur typu PP łączone na wcisk, Fi 400 mm - typ SN8 z kształtkami</t>
  </si>
  <si>
    <t>Kanały z rur typu PP łączone na wcisk, Fi 500 mm - typ SN12 z kształtkami</t>
  </si>
  <si>
    <t>Zbiornik kanałowy, kompletny PEHD Weholite SN8 DN2000, układ równoległy 3x14,9m</t>
  </si>
  <si>
    <t>Osadnik zintegrowany z separatorem, zbiornik betonowy średnicy 1,5m</t>
  </si>
  <si>
    <t>Osadnik, zbiornik betonowy średnicy 2,0 m</t>
  </si>
  <si>
    <t>Studzienki ściekowe uliczne Fi 500 mm, z osadnikiem i syfonem</t>
  </si>
  <si>
    <t>Podłoża pod kanały i obiekty z materiałów sypkich - obsypka</t>
  </si>
  <si>
    <t>Zasypywanie wykopów szerokości 0,8-2,5m o ścianach pionowych, głębokość do 3,0 m, kategoria gruntu III</t>
  </si>
  <si>
    <t>Zasypanie wykopów, ubijaki, grubość w stanie luźnym 25 cm, kategoria gruntu III</t>
  </si>
  <si>
    <t>Zagęszczanie zasypów, ubijakiem mechanicznym, grunt spoisty kategorii III</t>
  </si>
  <si>
    <t>Wywóz samochodami samowyładowczymi do 1 km, grunt kategorii III</t>
  </si>
  <si>
    <t>Wywóz samochodami samowyładowczymi, ziemia, dodatek za każdy następny 1 km</t>
  </si>
  <si>
    <t>Opłata za utylizację ziemi</t>
  </si>
  <si>
    <t>1.02.</t>
  </si>
  <si>
    <t>SIEĆ WODOCIĄGOWA</t>
  </si>
  <si>
    <r>
      <t>Wykopy oraz przekopy wykonywane koparkami przedsiębiernymi na odkład, koparka 0,40 m</t>
    </r>
    <r>
      <rPr>
        <vertAlign val="superscript"/>
        <sz val="12"/>
        <color theme="1"/>
        <rFont val="Times"/>
        <charset val="238"/>
      </rPr>
      <t>3</t>
    </r>
    <r>
      <rPr>
        <sz val="12"/>
        <color theme="1"/>
        <rFont val="Times"/>
        <family val="1"/>
        <charset val="238"/>
      </rPr>
      <t>, grunt kategorii III</t>
    </r>
  </si>
  <si>
    <t>Wykopy liniowe szerokości 0,8-2,5 m o ścianach pionowych z ręcznym wydobyciem urobku, głębokości do 1,5m, kategoria gruntu III</t>
  </si>
  <si>
    <t>Umocnienie ścian wykopów palami szalunkowymi stalowymi, umocnienie palne w gruncie kategorii I-IV, głębokość do 3m</t>
  </si>
  <si>
    <t>Wykopy liniowe o ścianach pionowych z ręcznym wydobyciem urobku w gruntach suchych - komora startowa i odbiorowa</t>
  </si>
  <si>
    <t>Przeciski jednostopniowe do 40m, Dn 300 mm, grunt kategorii III + Rury osłonowe polietylenowe (FE, PEHD), Fi 160 mm</t>
  </si>
  <si>
    <t>Zasypywanie wykopów szerokości 0,8-2,5 m o ścianach pionowych - komora startowa i odbiorowa</t>
  </si>
  <si>
    <t>Montaż rurociągów z rur polietylenowych (PE-SDR), Fi 63 mm</t>
  </si>
  <si>
    <t>Montaż rurociągów z rur polietylenowych (PE-SDR), Fi 315 mm</t>
  </si>
  <si>
    <t>Połączenie rur polietylenowych, ciśnieniowych PE, PEHD metodą zgrzewania czołowego, Fi 63 mm</t>
  </si>
  <si>
    <t>Połączenie rur polietylenowych, ciśnieniowych PE, PEHD metodą zgrzewania czołowego, Fi 315 mm</t>
  </si>
  <si>
    <t>Rury osłonowe polietylenowe (PO, PEHD), Fi 160 mm</t>
  </si>
  <si>
    <t>Rury osłonowe polietylenowe (PE, PEHD), Fi 450 mm</t>
  </si>
  <si>
    <t>Łącznik rurowo-kołnierzowy z blokadą na przesunięcie DN50mm</t>
  </si>
  <si>
    <t>Trójnik kołnierzowy, żeliwny z odpływem górnym DN50/50mm</t>
  </si>
  <si>
    <t>Montaż kształtek ciśnieniowych PE, PEHD o łączeniach zgrzewano-kołnierzowych (tuleje kołnierzowe na luźny kołnierz), Fi 63 mm, PE</t>
  </si>
  <si>
    <t>Łącznik rurowo-kołnierzowy z blokadą na przesunięcie DN300mm</t>
  </si>
  <si>
    <t>Montaż kształtek ciśnieniowych PO, PEHD o łączeniach zgrzewano-kołnierzowych (tuleje kołnierzowe na luźny kołnierz), Fi 315 mm, PE</t>
  </si>
  <si>
    <t>Zasuwy żeliwne klinowe owalne kołnierzowe z obudową, Fi 300 mm</t>
  </si>
  <si>
    <t>Zawór odpowietrzający DN50mm do zabudowy w ziemi</t>
  </si>
  <si>
    <t>Oznakowanie trasy rurociągu ułożonego w ziemi</t>
  </si>
  <si>
    <t>Zasypywanie wykopów szerokości 0,8-2,5 m o ścianach pionowych, głębokość do 1,5 m, kategoria gruntu III</t>
  </si>
  <si>
    <t>Zasypanie wykopów podłużnych, rowów, wykopów obiektowych, spycharki, grubość w stanie luźnym 30 cm, kategoria gruntu III</t>
  </si>
  <si>
    <t>Próba wodna szczelności sieci wodociągowych z rur typu HOBAS, PCW, PVC, PE, PEHD, Dn 63 mm</t>
  </si>
  <si>
    <t>Próba wodna szczelności sieci wodociągowych z rur typu HOBAS, PCW, PVC, PE, PEHD, Dn 315 mm</t>
  </si>
  <si>
    <t>Jednokrotne płukanie sieci wodociągowej</t>
  </si>
  <si>
    <t>SIECI ELEKTROENERGETYCZNE - OŚWIETLENIE ULICZNE</t>
  </si>
  <si>
    <t>2.1.</t>
  </si>
  <si>
    <t>Słup stalowy 9 m CS60-90/4 + Fundament prefabrykowany FBw-150</t>
  </si>
  <si>
    <t>Słup stalowy 6 m CS60-60/4 + Fundament prefabrykowany FBw-150</t>
  </si>
  <si>
    <t>Wysięgnik długości 1,5 m,  kąt nachylenia 15 st.</t>
  </si>
  <si>
    <t>Montaż przewodów do opraw oświetleniowych, wciąganych w słupy i wysięgniki - Przewód YDY 450/750V 3x2,5 mm 2 -11,5m</t>
  </si>
  <si>
    <t xml:space="preserve">Montaż przewodów do opraw oświetleniowych, wciąganych w słupy i wysięgniki - Przewód YDY 450/750V 3x2,5 mm 2-9,0m
</t>
  </si>
  <si>
    <t>Montaż opraw oświetlenia zewnętrznego, na wysięgniku - Oprawa A-SCHREDER AMPERA MIDI / 5112 / 48 LEDs 700mA NW 740 100W // 414812 (1.000)</t>
  </si>
  <si>
    <t>Montaż opraw oświetlenia zewnętrznego, na wysięgniku - Oprawa B-SCHREDER AMPERA MIDI / 5112 / 48 LEDs 900mA NW 740 132W / / 414812 (1.000)</t>
  </si>
  <si>
    <t>Oprawa C-SCHREDER 414272 AMPERA MINI 5112 - 24 OSLON SQUARE GlANT 1000mA NW 230V Flat</t>
  </si>
  <si>
    <t>Montaż opraw oświetlenia zewnętrznego, na słupie - Oprawa D-SCHREDER 414422 AMPERA MINI 5145 Zebra right 24 700mA WW</t>
  </si>
  <si>
    <t>Montaż uziomów lub przewodów uziemiających, Bednarka ocynkowana St0S 30x4 mm</t>
  </si>
  <si>
    <t>Łączenie przewodów instalacji odgromowej lub przewodów wyrównawczych, w wykopie, bednarka do 120 mm2</t>
  </si>
  <si>
    <t>Kopanie rowów dla kabli, mechanicznie, grunt kategorii III</t>
  </si>
  <si>
    <t>Nasypanie warstwy piasku na dnie rowu kablowego, szerokość do 0,4 m</t>
  </si>
  <si>
    <t>Układanie kabli w rowach kablowych - Kabel YKXS 5x35mm2</t>
  </si>
  <si>
    <t>Obróbka na sucho kabli na napięcie do 1kV o izolacji i powłoce z tworzyw sztucznych, kabel 5-żyłowy, do 35 mm2</t>
  </si>
  <si>
    <t>Zasypanie rowów dla kabli, mechanicznie, grunt kategorii III</t>
  </si>
  <si>
    <t>Badanie linii kablowej średniego napięcia, niskiego napięcia i sterowniczej, kabel n.n., 5-żyłowy</t>
  </si>
  <si>
    <t>Sprawdzenie i pomiar obwodu elektrycznego nn, obwód 3-fazowy</t>
  </si>
  <si>
    <t>Sprawdzenie i pomiar obwodu elektrycznego nn, obwód 1-fazowy</t>
  </si>
  <si>
    <t>Badania i pomiary instalacji uziemiającej, piorunochronnej i skuteczności zerowania, skuteczność zerowania, pomiar pierwszy</t>
  </si>
  <si>
    <t>Badania i pomiary instalacji uziemiającej, piorunochronnej i skuteczności zerowania, skuteczność zerowania, pomiar każdy następny</t>
  </si>
  <si>
    <t>Badania i pomiary instalacji uziemiającej, piorunochronnej i skuteczności zerowania, uziemienie ochronne lub robocze, pomiar pierwszy</t>
  </si>
  <si>
    <t>Badania i pomiary instalacji uziemiającej, piorunochronnej I skuteczności zerowania, uziarnienie ochronne lub robocza, pomiar każdy następny</t>
  </si>
  <si>
    <t>m3</t>
  </si>
  <si>
    <t>3.1.</t>
  </si>
  <si>
    <t>3.2.</t>
  </si>
  <si>
    <t xml:space="preserve">SIECI TELETECHNICZNE </t>
  </si>
  <si>
    <t>Infrastruktura ORANGE</t>
  </si>
  <si>
    <t>Mechaniczna rozbiórka studni kablowych przy przebudowie, studnia SK-2</t>
  </si>
  <si>
    <t>Likwidacja ciągów kanalizacji kablowej 2 otworowej</t>
  </si>
  <si>
    <t>Przebudowa studni kablowych prefabrykowanych SK-2 z regulacją</t>
  </si>
  <si>
    <t>Budowa studni kablowych prefabrykowanych rozdzielczych SKR, typ SKR-2-M-CZ, grunt kategorii III</t>
  </si>
  <si>
    <t>Budowa kanalizacji kablowej pierwotnej z rur z tworzyw sztucznych w wykopie wykonanym mechanicznie w gruncie kategorii III, 1 warstwa i 2 otwory w ciągu kanalizacji, 2 rury w warstwie - rura RPCW110/6.7</t>
  </si>
  <si>
    <t>Budowa kanalizacji kablowej pierwotnej z rur z tworzyw sztucznych w wykopie wykonanym mechanicznie w gruncie kategorii III, 1 warstwa i 4 otwory w ciągu kanalizacji, 4 rury w warstwie - rura RPCW110/6.7</t>
  </si>
  <si>
    <t>Wciąganie kabla wypełnianego w powłoce termoplastycznej do kanalizacji kablowej - Kabel XzTKMXpw 15x4x0,5</t>
  </si>
  <si>
    <t>Wciąganie kabla wypełnionego w powłoce termoplastycznej do kanalizacji kablowej - Kabel Z-XOTKtsd 24J</t>
  </si>
  <si>
    <t>Pomiary i odbiory linii teletechnicznych</t>
  </si>
  <si>
    <t>Infrastruktura MULTIMEDIA</t>
  </si>
  <si>
    <t>Likwidacja kabli naziemnych teletechnicznych</t>
  </si>
  <si>
    <t>Demontaż slupów pojedynczych teletechnicznych</t>
  </si>
  <si>
    <t>Budowa studni kablowych prefabrykowanych typ SK-2, grunt kategorii III</t>
  </si>
  <si>
    <t>Budowa kanalizacji kablowej pierwotnej z rur z tworzyw sztucznych w wykopie wykonanym mechanicznie w gruncie kategorii III, 1 warstwa i 1 otwór w ciągu kanalizacji, 1 rura w warstwie - Rura RHDPE 110/6,3</t>
  </si>
  <si>
    <t>Rury ochronne - Rura AROT A-120 PS</t>
  </si>
  <si>
    <t>Montaż i ustawienie słupów bliźniaczych żelbetowych z jedną belką ustojową wraz z osprzętem i uzbrojeniem</t>
  </si>
  <si>
    <t>Montaż elementów ochrony przed nieuprawnionym dostępem</t>
  </si>
  <si>
    <t>Wciąganie kabla wypełnionego w powłoce termoplastycznej do kanalizacji kablowej - Kabel XzTKMXpw 15x4x0,5</t>
  </si>
  <si>
    <t>Zawieszenie przewodów teletechnicznych - Kabel XzTKMXpw 15x4x0,5</t>
  </si>
  <si>
    <t>3.3.</t>
  </si>
  <si>
    <t>Telekomunikacyjny kanał technologiczny</t>
  </si>
  <si>
    <t>Budowa kanalizacji kablowej pierwotnej z rur z tworzyw sztucznych w wykopie wykonanym mechanicznie w gruncie kategorii III, 1 warstwa i 1 otwór w ciągu kanalizacji, 1 rura w warstwie - Rura RHDPE 110/6,3 – KTu1</t>
  </si>
  <si>
    <t>km</t>
  </si>
  <si>
    <t>Opis robót</t>
  </si>
  <si>
    <t>(nazwa wykonawcy)</t>
  </si>
  <si>
    <t xml:space="preserve">TABELA TYTUŁÓW I ELEMENTÓW ROZLICZENIOWYCH </t>
  </si>
  <si>
    <t>Zadanie: BUDOWA UKŁADU KOMUNIKACYJNEGO DO CENTRUM BEZPIECZEŃSTWA POWIATU BRZESKIEGO WRAZ Z PRZEBUDOWĄ SKRZYŻOWANIA Z DROGĄ KRAJOWĄ NR 94 KRAKÓW – RZESZÓW ( ETAP I )</t>
  </si>
  <si>
    <t>Wartość robót [zł]</t>
  </si>
  <si>
    <t>Podatek VAT 23% [zł]</t>
  </si>
  <si>
    <t>Vartość robót z podatkiem VAT [zł]</t>
  </si>
  <si>
    <t>Razem Telekomunikacyjny kanał technologiczny</t>
  </si>
  <si>
    <t>Razem Infrastruktura MULTIMEDIA</t>
  </si>
  <si>
    <t>Razem Infrastruktura ORANGE</t>
  </si>
  <si>
    <t>Razem SIECI ELEKTROENERGETYCZNE - OŚWIETLENIE ULICZNE</t>
  </si>
  <si>
    <t>Razem SIEĆ WODOCIĄGOWA</t>
  </si>
  <si>
    <t>Razem KANALIZACJA DESZCZOWA</t>
  </si>
  <si>
    <t>Studnie rewizyjne z kręgów betonowych, Fi 1000 mm, głębokość 2,5m z kinetą prefabrykowaną i kręgami na uszczelkę</t>
  </si>
  <si>
    <t>elektoniczny podpis uprawnionego przedstawiciela Wykonawcy</t>
  </si>
  <si>
    <t>Załącznik 2.2</t>
  </si>
  <si>
    <t xml:space="preserve">Formularz ofertowy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</si>
</sst>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"/>
      <family val="1"/>
      <charset val="238"/>
    </font>
    <font>
      <sz val="8"/>
      <color theme="1"/>
      <name val="Times"/>
      <family val="1"/>
      <charset val="238"/>
    </font>
    <font>
      <b/>
      <sz val="12"/>
      <color theme="1"/>
      <name val="Times"/>
      <family val="1"/>
      <charset val="238"/>
    </font>
    <font>
      <sz val="11"/>
      <color theme="1"/>
      <name val="Times"/>
      <family val="1"/>
      <charset val="238"/>
    </font>
    <font>
      <sz val="12"/>
      <color theme="1"/>
      <name val="Times"/>
      <charset val="238"/>
    </font>
    <font>
      <vertAlign val="superscript"/>
      <sz val="12"/>
      <color theme="1"/>
      <name val="Times"/>
      <charset val="238"/>
    </font>
    <font>
      <vertAlign val="superscript"/>
      <sz val="11"/>
      <color theme="1"/>
      <name val="Times"/>
      <charset val="238"/>
    </font>
    <font>
      <sz val="11"/>
      <color theme="1"/>
      <name val="Times"/>
      <charset val="238"/>
    </font>
    <font>
      <sz val="8"/>
      <name val="Calibri"/>
      <family val="2"/>
      <charset val="238"/>
      <scheme val="minor"/>
    </font>
    <font>
      <sz val="10"/>
      <color theme="1"/>
      <name val="Times"/>
      <charset val="238"/>
    </font>
    <font>
      <sz val="10"/>
      <color theme="1"/>
      <name val="Times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imes"/>
      <charset val="238"/>
    </font>
    <font>
      <b/>
      <sz val="14"/>
      <color theme="1"/>
      <name val="Times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" fontId="10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4" fontId="5" fillId="3" borderId="43" xfId="0" applyNumberFormat="1" applyFont="1" applyFill="1" applyBorder="1" applyAlignment="1">
      <alignment horizontal="center" vertical="center"/>
    </xf>
    <xf numFmtId="164" fontId="13" fillId="4" borderId="42" xfId="0" applyNumberFormat="1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right" vertical="center" wrapText="1"/>
    </xf>
    <xf numFmtId="0" fontId="14" fillId="4" borderId="27" xfId="0" applyFont="1" applyFill="1" applyBorder="1" applyAlignment="1">
      <alignment horizontal="right" vertical="center" wrapText="1"/>
    </xf>
    <xf numFmtId="0" fontId="14" fillId="4" borderId="31" xfId="0" applyFont="1" applyFill="1" applyBorder="1" applyAlignment="1">
      <alignment horizontal="right" vertical="center" wrapText="1"/>
    </xf>
    <xf numFmtId="0" fontId="14" fillId="4" borderId="32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topLeftCell="A115" zoomScale="90" zoomScaleNormal="90" workbookViewId="0">
      <selection activeCell="A127" sqref="A127:G127"/>
    </sheetView>
  </sheetViews>
  <sheetFormatPr defaultRowHeight="15.75" x14ac:dyDescent="0.25"/>
  <cols>
    <col min="1" max="1" width="5.85546875" style="20" customWidth="1"/>
    <col min="2" max="2" width="9.140625" style="20" customWidth="1"/>
    <col min="3" max="3" width="4.42578125" style="1" customWidth="1"/>
    <col min="4" max="4" width="64.7109375" style="1" customWidth="1"/>
    <col min="5" max="5" width="8.5703125" style="1" customWidth="1"/>
    <col min="6" max="6" width="10.7109375" style="1" customWidth="1"/>
    <col min="7" max="7" width="15.7109375" style="1" customWidth="1"/>
    <col min="8" max="8" width="19.28515625" style="1" customWidth="1"/>
    <col min="9" max="9" width="16" style="1" customWidth="1"/>
    <col min="10" max="16384" width="9.140625" style="1"/>
  </cols>
  <sheetData>
    <row r="1" spans="1:8" x14ac:dyDescent="0.25">
      <c r="G1" s="98"/>
      <c r="H1" s="98"/>
    </row>
    <row r="2" spans="1:8" ht="66" customHeight="1" x14ac:dyDescent="0.25">
      <c r="A2" s="97" t="s">
        <v>126</v>
      </c>
      <c r="B2" s="97"/>
      <c r="C2" s="97"/>
      <c r="D2" s="97"/>
      <c r="G2" s="1" t="s">
        <v>140</v>
      </c>
    </row>
    <row r="3" spans="1:8" x14ac:dyDescent="0.25">
      <c r="A3" s="106" t="s">
        <v>127</v>
      </c>
      <c r="B3" s="106"/>
      <c r="C3" s="107"/>
      <c r="D3" s="107"/>
      <c r="E3" s="107"/>
      <c r="F3" s="107"/>
      <c r="G3" s="107"/>
      <c r="H3" s="107"/>
    </row>
    <row r="4" spans="1:8" ht="27.75" customHeight="1" x14ac:dyDescent="0.25">
      <c r="A4" s="108"/>
      <c r="B4" s="108"/>
      <c r="C4" s="107"/>
      <c r="D4" s="107"/>
      <c r="E4" s="107"/>
      <c r="F4" s="107"/>
      <c r="G4" s="107"/>
      <c r="H4" s="107"/>
    </row>
    <row r="5" spans="1:8" x14ac:dyDescent="0.25">
      <c r="A5" s="98" t="s">
        <v>141</v>
      </c>
      <c r="B5" s="98"/>
      <c r="C5" s="98"/>
      <c r="D5" s="98"/>
      <c r="E5" s="98"/>
      <c r="F5" s="98"/>
      <c r="G5" s="98"/>
      <c r="H5" s="98"/>
    </row>
    <row r="6" spans="1:8" ht="48" customHeight="1" x14ac:dyDescent="0.25">
      <c r="A6" s="114" t="s">
        <v>128</v>
      </c>
      <c r="B6" s="114"/>
      <c r="C6" s="114"/>
      <c r="D6" s="114"/>
      <c r="E6" s="114"/>
      <c r="F6" s="114"/>
      <c r="G6" s="114"/>
      <c r="H6" s="114"/>
    </row>
    <row r="7" spans="1:8" ht="14.25" customHeight="1" thickBot="1" x14ac:dyDescent="0.3"/>
    <row r="8" spans="1:8" x14ac:dyDescent="0.25">
      <c r="A8" s="109" t="s">
        <v>20</v>
      </c>
      <c r="B8" s="115" t="s">
        <v>125</v>
      </c>
      <c r="C8" s="116"/>
      <c r="D8" s="117"/>
      <c r="E8" s="103" t="s">
        <v>19</v>
      </c>
      <c r="F8" s="103" t="s">
        <v>6</v>
      </c>
      <c r="G8" s="103" t="s">
        <v>7</v>
      </c>
      <c r="H8" s="111" t="s">
        <v>8</v>
      </c>
    </row>
    <row r="9" spans="1:8" x14ac:dyDescent="0.25">
      <c r="A9" s="110"/>
      <c r="B9" s="118"/>
      <c r="C9" s="119"/>
      <c r="D9" s="120"/>
      <c r="E9" s="104"/>
      <c r="F9" s="104"/>
      <c r="G9" s="104"/>
      <c r="H9" s="112"/>
    </row>
    <row r="10" spans="1:8" x14ac:dyDescent="0.25">
      <c r="A10" s="110"/>
      <c r="B10" s="121"/>
      <c r="C10" s="122"/>
      <c r="D10" s="123"/>
      <c r="E10" s="105"/>
      <c r="F10" s="105"/>
      <c r="G10" s="105"/>
      <c r="H10" s="113"/>
    </row>
    <row r="11" spans="1:8" s="4" customFormat="1" ht="11.25" customHeight="1" thickBot="1" x14ac:dyDescent="0.3">
      <c r="A11" s="21" t="s">
        <v>0</v>
      </c>
      <c r="B11" s="124" t="s">
        <v>1</v>
      </c>
      <c r="C11" s="125"/>
      <c r="D11" s="126"/>
      <c r="E11" s="2" t="s">
        <v>2</v>
      </c>
      <c r="F11" s="2" t="s">
        <v>3</v>
      </c>
      <c r="G11" s="2" t="s">
        <v>4</v>
      </c>
      <c r="H11" s="3" t="s">
        <v>5</v>
      </c>
    </row>
    <row r="12" spans="1:8" ht="39" customHeight="1" thickBot="1" x14ac:dyDescent="0.3">
      <c r="A12" s="24"/>
      <c r="B12" s="127" t="s">
        <v>22</v>
      </c>
      <c r="C12" s="128"/>
      <c r="D12" s="129"/>
      <c r="E12" s="10"/>
      <c r="F12" s="15"/>
      <c r="G12" s="22"/>
      <c r="H12" s="7"/>
    </row>
    <row r="13" spans="1:8" s="8" customFormat="1" ht="24" customHeight="1" x14ac:dyDescent="0.25">
      <c r="A13" s="33">
        <v>1</v>
      </c>
      <c r="B13" s="130" t="s">
        <v>23</v>
      </c>
      <c r="C13" s="131"/>
      <c r="D13" s="132"/>
      <c r="E13" s="25"/>
      <c r="F13" s="25"/>
      <c r="G13" s="40"/>
      <c r="H13" s="41"/>
    </row>
    <row r="14" spans="1:8" ht="27" customHeight="1" thickBot="1" x14ac:dyDescent="0.3">
      <c r="A14" s="32" t="s">
        <v>21</v>
      </c>
      <c r="B14" s="73" t="s">
        <v>24</v>
      </c>
      <c r="C14" s="74"/>
      <c r="D14" s="75"/>
      <c r="E14" s="26"/>
      <c r="F14" s="27"/>
      <c r="G14" s="28"/>
      <c r="H14" s="29"/>
    </row>
    <row r="15" spans="1:8" ht="33" customHeight="1" x14ac:dyDescent="0.25">
      <c r="A15" s="33">
        <v>1</v>
      </c>
      <c r="B15" s="84" t="s">
        <v>25</v>
      </c>
      <c r="C15" s="85"/>
      <c r="D15" s="86"/>
      <c r="E15" s="5" t="s">
        <v>16</v>
      </c>
      <c r="F15" s="22">
        <v>812.47008219178088</v>
      </c>
      <c r="G15" s="6"/>
      <c r="H15" s="7">
        <f>F15*G15</f>
        <v>0</v>
      </c>
    </row>
    <row r="16" spans="1:8" ht="33" customHeight="1" x14ac:dyDescent="0.25">
      <c r="A16" s="31">
        <v>2</v>
      </c>
      <c r="B16" s="90" t="s">
        <v>26</v>
      </c>
      <c r="C16" s="91"/>
      <c r="D16" s="92"/>
      <c r="E16" s="10" t="s">
        <v>14</v>
      </c>
      <c r="F16" s="23">
        <v>812.47008219178088</v>
      </c>
      <c r="G16" s="22"/>
      <c r="H16" s="7">
        <f>F16*G16</f>
        <v>0</v>
      </c>
    </row>
    <row r="17" spans="1:8" s="8" customFormat="1" ht="33" customHeight="1" x14ac:dyDescent="0.25">
      <c r="A17" s="31">
        <v>3</v>
      </c>
      <c r="B17" s="70" t="s">
        <v>27</v>
      </c>
      <c r="C17" s="71"/>
      <c r="D17" s="72"/>
      <c r="E17" s="5" t="s">
        <v>17</v>
      </c>
      <c r="F17" s="23">
        <v>1354.1186438356165</v>
      </c>
      <c r="G17" s="16"/>
      <c r="H17" s="9">
        <f>F17*G17</f>
        <v>0</v>
      </c>
    </row>
    <row r="18" spans="1:8" s="8" customFormat="1" ht="24.75" customHeight="1" x14ac:dyDescent="0.25">
      <c r="A18" s="31">
        <v>4</v>
      </c>
      <c r="B18" s="70" t="s">
        <v>28</v>
      </c>
      <c r="C18" s="71"/>
      <c r="D18" s="72"/>
      <c r="E18" s="5" t="s">
        <v>16</v>
      </c>
      <c r="F18" s="23">
        <v>35.200000000000003</v>
      </c>
      <c r="G18" s="16"/>
      <c r="H18" s="9">
        <f t="shared" ref="H18:H26" si="0">F18*G18</f>
        <v>0</v>
      </c>
    </row>
    <row r="19" spans="1:8" s="8" customFormat="1" ht="24.75" customHeight="1" x14ac:dyDescent="0.25">
      <c r="A19" s="31">
        <v>5</v>
      </c>
      <c r="B19" s="70" t="s">
        <v>29</v>
      </c>
      <c r="C19" s="71"/>
      <c r="D19" s="72"/>
      <c r="E19" s="5" t="s">
        <v>13</v>
      </c>
      <c r="F19" s="23">
        <v>150</v>
      </c>
      <c r="G19" s="16"/>
      <c r="H19" s="9">
        <f t="shared" si="0"/>
        <v>0</v>
      </c>
    </row>
    <row r="20" spans="1:8" s="8" customFormat="1" ht="24.75" customHeight="1" x14ac:dyDescent="0.25">
      <c r="A20" s="31">
        <v>6</v>
      </c>
      <c r="B20" s="70" t="s">
        <v>30</v>
      </c>
      <c r="C20" s="71"/>
      <c r="D20" s="72"/>
      <c r="E20" s="5" t="s">
        <v>13</v>
      </c>
      <c r="F20" s="23">
        <v>20</v>
      </c>
      <c r="G20" s="16"/>
      <c r="H20" s="9">
        <f t="shared" si="0"/>
        <v>0</v>
      </c>
    </row>
    <row r="21" spans="1:8" s="8" customFormat="1" ht="26.25" customHeight="1" x14ac:dyDescent="0.25">
      <c r="A21" s="31">
        <v>7</v>
      </c>
      <c r="B21" s="70" t="s">
        <v>31</v>
      </c>
      <c r="C21" s="71"/>
      <c r="D21" s="72"/>
      <c r="E21" s="5" t="s">
        <v>13</v>
      </c>
      <c r="F21" s="23">
        <v>55</v>
      </c>
      <c r="G21" s="16"/>
      <c r="H21" s="9">
        <f t="shared" si="0"/>
        <v>0</v>
      </c>
    </row>
    <row r="22" spans="1:8" s="8" customFormat="1" ht="21.75" customHeight="1" x14ac:dyDescent="0.25">
      <c r="A22" s="31">
        <v>8</v>
      </c>
      <c r="B22" s="70" t="s">
        <v>32</v>
      </c>
      <c r="C22" s="71"/>
      <c r="D22" s="72"/>
      <c r="E22" s="5" t="s">
        <v>13</v>
      </c>
      <c r="F22" s="23">
        <v>183</v>
      </c>
      <c r="G22" s="16"/>
      <c r="H22" s="9">
        <f t="shared" si="0"/>
        <v>0</v>
      </c>
    </row>
    <row r="23" spans="1:8" s="8" customFormat="1" ht="34.5" customHeight="1" x14ac:dyDescent="0.25">
      <c r="A23" s="31">
        <v>9</v>
      </c>
      <c r="B23" s="70" t="s">
        <v>33</v>
      </c>
      <c r="C23" s="71"/>
      <c r="D23" s="72"/>
      <c r="E23" s="5" t="s">
        <v>13</v>
      </c>
      <c r="F23" s="23">
        <v>71.900000000000006</v>
      </c>
      <c r="G23" s="16"/>
      <c r="H23" s="9">
        <f t="shared" si="0"/>
        <v>0</v>
      </c>
    </row>
    <row r="24" spans="1:8" s="8" customFormat="1" ht="32.25" customHeight="1" x14ac:dyDescent="0.25">
      <c r="A24" s="31">
        <v>10</v>
      </c>
      <c r="B24" s="70" t="s">
        <v>34</v>
      </c>
      <c r="C24" s="71"/>
      <c r="D24" s="72"/>
      <c r="E24" s="5" t="s">
        <v>9</v>
      </c>
      <c r="F24" s="23">
        <v>1</v>
      </c>
      <c r="G24" s="16"/>
      <c r="H24" s="9">
        <f t="shared" si="0"/>
        <v>0</v>
      </c>
    </row>
    <row r="25" spans="1:8" s="8" customFormat="1" ht="33" customHeight="1" x14ac:dyDescent="0.25">
      <c r="A25" s="31">
        <v>11</v>
      </c>
      <c r="B25" s="70" t="s">
        <v>35</v>
      </c>
      <c r="C25" s="71"/>
      <c r="D25" s="72"/>
      <c r="E25" s="5" t="s">
        <v>9</v>
      </c>
      <c r="F25" s="23">
        <v>1</v>
      </c>
      <c r="G25" s="16"/>
      <c r="H25" s="9">
        <f t="shared" si="0"/>
        <v>0</v>
      </c>
    </row>
    <row r="26" spans="1:8" s="8" customFormat="1" ht="24" customHeight="1" x14ac:dyDescent="0.25">
      <c r="A26" s="31">
        <v>12</v>
      </c>
      <c r="B26" s="70" t="s">
        <v>36</v>
      </c>
      <c r="C26" s="71"/>
      <c r="D26" s="72"/>
      <c r="E26" s="5" t="s">
        <v>9</v>
      </c>
      <c r="F26" s="23">
        <v>1</v>
      </c>
      <c r="G26" s="16"/>
      <c r="H26" s="9">
        <f t="shared" si="0"/>
        <v>0</v>
      </c>
    </row>
    <row r="27" spans="1:8" ht="35.25" customHeight="1" x14ac:dyDescent="0.25">
      <c r="A27" s="34">
        <v>13</v>
      </c>
      <c r="B27" s="90" t="s">
        <v>138</v>
      </c>
      <c r="C27" s="91"/>
      <c r="D27" s="92"/>
      <c r="E27" s="5" t="s">
        <v>18</v>
      </c>
      <c r="F27" s="12">
        <v>17</v>
      </c>
      <c r="G27" s="17"/>
      <c r="H27" s="9">
        <f>F27*G27</f>
        <v>0</v>
      </c>
    </row>
    <row r="28" spans="1:8" ht="29.25" customHeight="1" x14ac:dyDescent="0.25">
      <c r="A28" s="34">
        <v>14</v>
      </c>
      <c r="B28" s="90" t="s">
        <v>37</v>
      </c>
      <c r="C28" s="91"/>
      <c r="D28" s="92"/>
      <c r="E28" s="5" t="s">
        <v>18</v>
      </c>
      <c r="F28" s="12">
        <v>21</v>
      </c>
      <c r="G28" s="17"/>
      <c r="H28" s="9">
        <f t="shared" ref="H28:H29" si="1">F28*G28</f>
        <v>0</v>
      </c>
    </row>
    <row r="29" spans="1:8" ht="24.75" customHeight="1" x14ac:dyDescent="0.25">
      <c r="A29" s="34">
        <v>15</v>
      </c>
      <c r="B29" s="90" t="s">
        <v>38</v>
      </c>
      <c r="C29" s="91"/>
      <c r="D29" s="92"/>
      <c r="E29" s="5" t="s">
        <v>16</v>
      </c>
      <c r="F29" s="12">
        <v>179.28</v>
      </c>
      <c r="G29" s="17"/>
      <c r="H29" s="9">
        <f t="shared" si="1"/>
        <v>0</v>
      </c>
    </row>
    <row r="30" spans="1:8" ht="33.75" customHeight="1" x14ac:dyDescent="0.25">
      <c r="A30" s="34">
        <v>16</v>
      </c>
      <c r="B30" s="70" t="s">
        <v>39</v>
      </c>
      <c r="C30" s="71"/>
      <c r="D30" s="72"/>
      <c r="E30" s="18" t="s">
        <v>16</v>
      </c>
      <c r="F30" s="12">
        <v>1100.24</v>
      </c>
      <c r="G30" s="17"/>
      <c r="H30" s="9">
        <f t="shared" ref="H30:H35" si="2">F30*G30</f>
        <v>0</v>
      </c>
    </row>
    <row r="31" spans="1:8" ht="33.75" customHeight="1" x14ac:dyDescent="0.25">
      <c r="A31" s="34">
        <v>17</v>
      </c>
      <c r="B31" s="93" t="s">
        <v>40</v>
      </c>
      <c r="C31" s="94"/>
      <c r="D31" s="95"/>
      <c r="E31" s="18" t="s">
        <v>16</v>
      </c>
      <c r="F31" s="12">
        <v>1100.24</v>
      </c>
      <c r="G31" s="17"/>
      <c r="H31" s="9">
        <f t="shared" si="2"/>
        <v>0</v>
      </c>
    </row>
    <row r="32" spans="1:8" ht="24.75" customHeight="1" x14ac:dyDescent="0.25">
      <c r="A32" s="34">
        <v>18</v>
      </c>
      <c r="B32" s="70" t="s">
        <v>41</v>
      </c>
      <c r="C32" s="71"/>
      <c r="D32" s="72"/>
      <c r="E32" s="18" t="s">
        <v>16</v>
      </c>
      <c r="F32" s="12">
        <v>1100.24</v>
      </c>
      <c r="G32" s="17"/>
      <c r="H32" s="9">
        <f>F32*G32</f>
        <v>0</v>
      </c>
    </row>
    <row r="33" spans="1:9" ht="18" customHeight="1" x14ac:dyDescent="0.25">
      <c r="A33" s="34">
        <v>19</v>
      </c>
      <c r="B33" s="70" t="s">
        <v>42</v>
      </c>
      <c r="C33" s="71"/>
      <c r="D33" s="72"/>
      <c r="E33" s="18" t="s">
        <v>16</v>
      </c>
      <c r="F33" s="12">
        <v>297.77999999999997</v>
      </c>
      <c r="G33" s="17"/>
      <c r="H33" s="9">
        <f t="shared" si="2"/>
        <v>0</v>
      </c>
    </row>
    <row r="34" spans="1:9" ht="30" customHeight="1" x14ac:dyDescent="0.25">
      <c r="A34" s="34">
        <v>20</v>
      </c>
      <c r="B34" s="70" t="s">
        <v>43</v>
      </c>
      <c r="C34" s="71"/>
      <c r="D34" s="72"/>
      <c r="E34" s="18" t="s">
        <v>16</v>
      </c>
      <c r="F34" s="12">
        <v>297.77999999999997</v>
      </c>
      <c r="G34" s="17"/>
      <c r="H34" s="9">
        <f t="shared" si="2"/>
        <v>0</v>
      </c>
    </row>
    <row r="35" spans="1:9" s="8" customFormat="1" ht="24" customHeight="1" x14ac:dyDescent="0.25">
      <c r="A35" s="34">
        <v>21</v>
      </c>
      <c r="B35" s="70" t="s">
        <v>44</v>
      </c>
      <c r="C35" s="71"/>
      <c r="D35" s="72"/>
      <c r="E35" s="18" t="s">
        <v>16</v>
      </c>
      <c r="F35" s="30">
        <v>297.77999999999997</v>
      </c>
      <c r="G35" s="19"/>
      <c r="H35" s="9">
        <f t="shared" si="2"/>
        <v>0</v>
      </c>
      <c r="I35" s="45"/>
    </row>
    <row r="36" spans="1:9" s="8" customFormat="1" ht="24" customHeight="1" x14ac:dyDescent="0.25">
      <c r="A36" s="66" t="s">
        <v>137</v>
      </c>
      <c r="B36" s="67"/>
      <c r="C36" s="67"/>
      <c r="D36" s="67"/>
      <c r="E36" s="67"/>
      <c r="F36" s="67"/>
      <c r="G36" s="68"/>
      <c r="H36" s="55">
        <f>SUM(H15:H35)</f>
        <v>0</v>
      </c>
      <c r="I36" s="45"/>
    </row>
    <row r="37" spans="1:9" ht="24.75" customHeight="1" thickBot="1" x14ac:dyDescent="0.3">
      <c r="A37" s="53" t="s">
        <v>45</v>
      </c>
      <c r="B37" s="73" t="s">
        <v>46</v>
      </c>
      <c r="C37" s="74"/>
      <c r="D37" s="75"/>
      <c r="E37" s="54"/>
      <c r="F37" s="27"/>
      <c r="G37" s="28"/>
      <c r="H37" s="29"/>
    </row>
    <row r="38" spans="1:9" ht="36.75" customHeight="1" x14ac:dyDescent="0.25">
      <c r="A38" s="31">
        <v>22</v>
      </c>
      <c r="B38" s="84" t="s">
        <v>47</v>
      </c>
      <c r="C38" s="85"/>
      <c r="D38" s="86"/>
      <c r="E38" s="5" t="s">
        <v>16</v>
      </c>
      <c r="F38" s="22">
        <v>497.47</v>
      </c>
      <c r="G38" s="6"/>
      <c r="H38" s="7">
        <f>F38*G38</f>
        <v>0</v>
      </c>
    </row>
    <row r="39" spans="1:9" ht="49.5" customHeight="1" x14ac:dyDescent="0.25">
      <c r="A39" s="31">
        <v>23</v>
      </c>
      <c r="B39" s="70" t="s">
        <v>48</v>
      </c>
      <c r="C39" s="71"/>
      <c r="D39" s="72"/>
      <c r="E39" s="5" t="s">
        <v>16</v>
      </c>
      <c r="F39" s="22">
        <v>497.47</v>
      </c>
      <c r="G39" s="6"/>
      <c r="H39" s="7">
        <f>F39*G39</f>
        <v>0</v>
      </c>
    </row>
    <row r="40" spans="1:9" ht="32.25" customHeight="1" x14ac:dyDescent="0.25">
      <c r="A40" s="31">
        <v>24</v>
      </c>
      <c r="B40" s="70" t="s">
        <v>49</v>
      </c>
      <c r="C40" s="71"/>
      <c r="D40" s="72"/>
      <c r="E40" s="5" t="s">
        <v>17</v>
      </c>
      <c r="F40" s="22">
        <v>829.12</v>
      </c>
      <c r="G40" s="6"/>
      <c r="H40" s="7">
        <f t="shared" ref="H40:H48" si="3">F40*G40</f>
        <v>0</v>
      </c>
    </row>
    <row r="41" spans="1:9" ht="23.25" customHeight="1" x14ac:dyDescent="0.25">
      <c r="A41" s="31">
        <v>25</v>
      </c>
      <c r="B41" s="70" t="s">
        <v>28</v>
      </c>
      <c r="C41" s="71"/>
      <c r="D41" s="72"/>
      <c r="E41" s="5" t="s">
        <v>16</v>
      </c>
      <c r="F41" s="22">
        <v>31.09</v>
      </c>
      <c r="G41" s="6"/>
      <c r="H41" s="7">
        <f t="shared" si="3"/>
        <v>0</v>
      </c>
    </row>
    <row r="42" spans="1:9" ht="33" customHeight="1" x14ac:dyDescent="0.25">
      <c r="A42" s="31">
        <v>26</v>
      </c>
      <c r="B42" s="70" t="s">
        <v>50</v>
      </c>
      <c r="C42" s="71"/>
      <c r="D42" s="72"/>
      <c r="E42" s="5" t="s">
        <v>16</v>
      </c>
      <c r="F42" s="22">
        <v>33.6</v>
      </c>
      <c r="G42" s="6"/>
      <c r="H42" s="7">
        <f t="shared" si="3"/>
        <v>0</v>
      </c>
    </row>
    <row r="43" spans="1:9" ht="32.25" customHeight="1" x14ac:dyDescent="0.25">
      <c r="A43" s="31">
        <v>27</v>
      </c>
      <c r="B43" s="70" t="s">
        <v>51</v>
      </c>
      <c r="C43" s="71"/>
      <c r="D43" s="72"/>
      <c r="E43" s="5" t="s">
        <v>13</v>
      </c>
      <c r="F43" s="22">
        <v>38.700000000000003</v>
      </c>
      <c r="G43" s="6"/>
      <c r="H43" s="7">
        <f t="shared" si="3"/>
        <v>0</v>
      </c>
    </row>
    <row r="44" spans="1:9" ht="30.75" customHeight="1" x14ac:dyDescent="0.25">
      <c r="A44" s="31">
        <v>28</v>
      </c>
      <c r="B44" s="70" t="s">
        <v>52</v>
      </c>
      <c r="C44" s="71"/>
      <c r="D44" s="72"/>
      <c r="E44" s="5" t="s">
        <v>16</v>
      </c>
      <c r="F44" s="22">
        <v>33.6</v>
      </c>
      <c r="G44" s="6"/>
      <c r="H44" s="7">
        <f t="shared" si="3"/>
        <v>0</v>
      </c>
    </row>
    <row r="45" spans="1:9" ht="26.25" customHeight="1" x14ac:dyDescent="0.25">
      <c r="A45" s="31">
        <v>29</v>
      </c>
      <c r="B45" s="70" t="s">
        <v>53</v>
      </c>
      <c r="C45" s="71"/>
      <c r="D45" s="72"/>
      <c r="E45" s="5" t="s">
        <v>13</v>
      </c>
      <c r="F45" s="22">
        <v>227</v>
      </c>
      <c r="G45" s="6"/>
      <c r="H45" s="7">
        <f t="shared" si="3"/>
        <v>0</v>
      </c>
    </row>
    <row r="46" spans="1:9" ht="27" customHeight="1" x14ac:dyDescent="0.25">
      <c r="A46" s="31">
        <v>30</v>
      </c>
      <c r="B46" s="70" t="s">
        <v>54</v>
      </c>
      <c r="C46" s="71"/>
      <c r="D46" s="72"/>
      <c r="E46" s="5" t="s">
        <v>13</v>
      </c>
      <c r="F46" s="22">
        <v>32.1</v>
      </c>
      <c r="G46" s="6"/>
      <c r="H46" s="7">
        <f t="shared" si="3"/>
        <v>0</v>
      </c>
    </row>
    <row r="47" spans="1:9" ht="32.25" customHeight="1" x14ac:dyDescent="0.25">
      <c r="A47" s="31">
        <v>31</v>
      </c>
      <c r="B47" s="70" t="s">
        <v>55</v>
      </c>
      <c r="C47" s="71"/>
      <c r="D47" s="72"/>
      <c r="E47" s="5" t="s">
        <v>18</v>
      </c>
      <c r="F47" s="22">
        <v>8</v>
      </c>
      <c r="G47" s="6"/>
      <c r="H47" s="7">
        <f t="shared" si="3"/>
        <v>0</v>
      </c>
    </row>
    <row r="48" spans="1:9" ht="33" customHeight="1" x14ac:dyDescent="0.25">
      <c r="A48" s="31">
        <v>32</v>
      </c>
      <c r="B48" s="70" t="s">
        <v>56</v>
      </c>
      <c r="C48" s="71"/>
      <c r="D48" s="72"/>
      <c r="E48" s="5" t="s">
        <v>18</v>
      </c>
      <c r="F48" s="22">
        <v>6</v>
      </c>
      <c r="G48" s="6"/>
      <c r="H48" s="7">
        <f t="shared" si="3"/>
        <v>0</v>
      </c>
    </row>
    <row r="49" spans="1:8" ht="22.5" customHeight="1" x14ac:dyDescent="0.25">
      <c r="A49" s="31">
        <v>33</v>
      </c>
      <c r="B49" s="70" t="s">
        <v>57</v>
      </c>
      <c r="C49" s="71"/>
      <c r="D49" s="72"/>
      <c r="E49" s="5" t="s">
        <v>13</v>
      </c>
      <c r="F49" s="22">
        <v>11.5</v>
      </c>
      <c r="G49" s="6"/>
      <c r="H49" s="7">
        <f>F49*G49</f>
        <v>0</v>
      </c>
    </row>
    <row r="50" spans="1:8" ht="27.75" customHeight="1" x14ac:dyDescent="0.25">
      <c r="A50" s="31">
        <v>34</v>
      </c>
      <c r="B50" s="70" t="s">
        <v>58</v>
      </c>
      <c r="C50" s="71"/>
      <c r="D50" s="72"/>
      <c r="E50" s="5" t="s">
        <v>13</v>
      </c>
      <c r="F50" s="22">
        <v>26</v>
      </c>
      <c r="G50" s="6"/>
      <c r="H50" s="7">
        <f t="shared" ref="H50:H59" si="4">F50*G50</f>
        <v>0</v>
      </c>
    </row>
    <row r="51" spans="1:8" ht="29.25" customHeight="1" x14ac:dyDescent="0.25">
      <c r="A51" s="31">
        <v>35</v>
      </c>
      <c r="B51" s="70" t="s">
        <v>59</v>
      </c>
      <c r="C51" s="71"/>
      <c r="D51" s="72"/>
      <c r="E51" s="5" t="s">
        <v>18</v>
      </c>
      <c r="F51" s="22">
        <v>2</v>
      </c>
      <c r="G51" s="6"/>
      <c r="H51" s="7">
        <f t="shared" si="4"/>
        <v>0</v>
      </c>
    </row>
    <row r="52" spans="1:8" ht="22.5" customHeight="1" x14ac:dyDescent="0.25">
      <c r="A52" s="31">
        <v>36</v>
      </c>
      <c r="B52" s="70" t="s">
        <v>60</v>
      </c>
      <c r="C52" s="71"/>
      <c r="D52" s="72"/>
      <c r="E52" s="5" t="s">
        <v>18</v>
      </c>
      <c r="F52" s="22">
        <v>1</v>
      </c>
      <c r="G52" s="6"/>
      <c r="H52" s="7">
        <f t="shared" si="4"/>
        <v>0</v>
      </c>
    </row>
    <row r="53" spans="1:8" ht="30.75" customHeight="1" x14ac:dyDescent="0.25">
      <c r="A53" s="31">
        <v>37</v>
      </c>
      <c r="B53" s="70" t="s">
        <v>61</v>
      </c>
      <c r="C53" s="71"/>
      <c r="D53" s="72"/>
      <c r="E53" s="5" t="s">
        <v>18</v>
      </c>
      <c r="F53" s="22">
        <v>4</v>
      </c>
      <c r="G53" s="6"/>
      <c r="H53" s="7">
        <f t="shared" si="4"/>
        <v>0</v>
      </c>
    </row>
    <row r="54" spans="1:8" ht="33.75" customHeight="1" x14ac:dyDescent="0.25">
      <c r="A54" s="31">
        <v>38</v>
      </c>
      <c r="B54" s="70" t="s">
        <v>62</v>
      </c>
      <c r="C54" s="71"/>
      <c r="D54" s="72"/>
      <c r="E54" s="5" t="s">
        <v>18</v>
      </c>
      <c r="F54" s="22">
        <v>2</v>
      </c>
      <c r="G54" s="6"/>
      <c r="H54" s="7">
        <f t="shared" si="4"/>
        <v>0</v>
      </c>
    </row>
    <row r="55" spans="1:8" ht="32.25" customHeight="1" x14ac:dyDescent="0.25">
      <c r="A55" s="31">
        <v>39</v>
      </c>
      <c r="B55" s="70" t="s">
        <v>63</v>
      </c>
      <c r="C55" s="71"/>
      <c r="D55" s="72"/>
      <c r="E55" s="5" t="s">
        <v>18</v>
      </c>
      <c r="F55" s="22">
        <v>2</v>
      </c>
      <c r="G55" s="6"/>
      <c r="H55" s="7">
        <f t="shared" si="4"/>
        <v>0</v>
      </c>
    </row>
    <row r="56" spans="1:8" ht="25.5" customHeight="1" x14ac:dyDescent="0.25">
      <c r="A56" s="31">
        <v>40</v>
      </c>
      <c r="B56" s="70" t="s">
        <v>64</v>
      </c>
      <c r="C56" s="71"/>
      <c r="D56" s="72"/>
      <c r="E56" s="5" t="s">
        <v>9</v>
      </c>
      <c r="F56" s="22">
        <v>2</v>
      </c>
      <c r="G56" s="6"/>
      <c r="H56" s="7">
        <f t="shared" si="4"/>
        <v>0</v>
      </c>
    </row>
    <row r="57" spans="1:8" ht="27.75" customHeight="1" x14ac:dyDescent="0.25">
      <c r="A57" s="31">
        <v>41</v>
      </c>
      <c r="B57" s="70" t="s">
        <v>65</v>
      </c>
      <c r="C57" s="71"/>
      <c r="D57" s="72"/>
      <c r="E57" s="5" t="s">
        <v>9</v>
      </c>
      <c r="F57" s="22">
        <v>1</v>
      </c>
      <c r="G57" s="6"/>
      <c r="H57" s="7">
        <f t="shared" si="4"/>
        <v>0</v>
      </c>
    </row>
    <row r="58" spans="1:8" ht="24.75" customHeight="1" x14ac:dyDescent="0.25">
      <c r="A58" s="31">
        <v>42</v>
      </c>
      <c r="B58" s="70" t="s">
        <v>38</v>
      </c>
      <c r="C58" s="71"/>
      <c r="D58" s="72"/>
      <c r="E58" s="5" t="s">
        <v>16</v>
      </c>
      <c r="F58" s="22">
        <v>93.28</v>
      </c>
      <c r="G58" s="6"/>
      <c r="H58" s="7">
        <f t="shared" si="4"/>
        <v>0</v>
      </c>
    </row>
    <row r="59" spans="1:8" ht="29.25" customHeight="1" x14ac:dyDescent="0.25">
      <c r="A59" s="31">
        <v>43</v>
      </c>
      <c r="B59" s="70" t="s">
        <v>66</v>
      </c>
      <c r="C59" s="71"/>
      <c r="D59" s="72"/>
      <c r="E59" s="5" t="s">
        <v>13</v>
      </c>
      <c r="F59" s="22">
        <v>259.10000000000002</v>
      </c>
      <c r="G59" s="6"/>
      <c r="H59" s="7">
        <f t="shared" si="4"/>
        <v>0</v>
      </c>
    </row>
    <row r="60" spans="1:8" ht="33" customHeight="1" x14ac:dyDescent="0.25">
      <c r="A60" s="31">
        <v>44</v>
      </c>
      <c r="B60" s="70" t="s">
        <v>67</v>
      </c>
      <c r="C60" s="71"/>
      <c r="D60" s="72"/>
      <c r="E60" s="5" t="s">
        <v>16</v>
      </c>
      <c r="F60" s="22">
        <v>373.1</v>
      </c>
      <c r="G60" s="6"/>
      <c r="H60" s="7">
        <f>F60*G60</f>
        <v>0</v>
      </c>
    </row>
    <row r="61" spans="1:8" ht="34.5" customHeight="1" x14ac:dyDescent="0.25">
      <c r="A61" s="31">
        <v>45</v>
      </c>
      <c r="B61" s="70" t="s">
        <v>68</v>
      </c>
      <c r="C61" s="71"/>
      <c r="D61" s="72"/>
      <c r="E61" s="5" t="s">
        <v>16</v>
      </c>
      <c r="F61" s="22">
        <v>373.1</v>
      </c>
      <c r="G61" s="6"/>
      <c r="H61" s="7">
        <f t="shared" ref="H61:H66" si="5">F61*G61</f>
        <v>0</v>
      </c>
    </row>
    <row r="62" spans="1:8" ht="30" customHeight="1" x14ac:dyDescent="0.25">
      <c r="A62" s="31">
        <v>46</v>
      </c>
      <c r="B62" s="70" t="s">
        <v>41</v>
      </c>
      <c r="C62" s="71"/>
      <c r="D62" s="72"/>
      <c r="E62" s="5" t="s">
        <v>16</v>
      </c>
      <c r="F62" s="22">
        <v>373.1</v>
      </c>
      <c r="G62" s="6"/>
      <c r="H62" s="7">
        <f t="shared" si="5"/>
        <v>0</v>
      </c>
    </row>
    <row r="63" spans="1:8" ht="27.75" customHeight="1" x14ac:dyDescent="0.25">
      <c r="A63" s="31">
        <v>47</v>
      </c>
      <c r="B63" s="70" t="s">
        <v>42</v>
      </c>
      <c r="C63" s="71"/>
      <c r="D63" s="72"/>
      <c r="E63" s="5" t="s">
        <v>16</v>
      </c>
      <c r="F63" s="22">
        <v>124.37</v>
      </c>
      <c r="G63" s="6"/>
      <c r="H63" s="7">
        <f t="shared" si="5"/>
        <v>0</v>
      </c>
    </row>
    <row r="64" spans="1:8" ht="32.25" customHeight="1" x14ac:dyDescent="0.25">
      <c r="A64" s="31">
        <v>48</v>
      </c>
      <c r="B64" s="70" t="s">
        <v>43</v>
      </c>
      <c r="C64" s="71"/>
      <c r="D64" s="72"/>
      <c r="E64" s="5" t="s">
        <v>16</v>
      </c>
      <c r="F64" s="22">
        <v>124.37</v>
      </c>
      <c r="G64" s="6"/>
      <c r="H64" s="7">
        <f t="shared" si="5"/>
        <v>0</v>
      </c>
    </row>
    <row r="65" spans="1:9" ht="24.75" customHeight="1" x14ac:dyDescent="0.25">
      <c r="A65" s="31">
        <v>49</v>
      </c>
      <c r="B65" s="70" t="s">
        <v>44</v>
      </c>
      <c r="C65" s="71"/>
      <c r="D65" s="72"/>
      <c r="E65" s="5" t="s">
        <v>16</v>
      </c>
      <c r="F65" s="22">
        <v>124.37</v>
      </c>
      <c r="G65" s="6"/>
      <c r="H65" s="7">
        <f t="shared" si="5"/>
        <v>0</v>
      </c>
    </row>
    <row r="66" spans="1:9" ht="36" customHeight="1" x14ac:dyDescent="0.25">
      <c r="A66" s="31">
        <v>50</v>
      </c>
      <c r="B66" s="70" t="s">
        <v>69</v>
      </c>
      <c r="C66" s="71"/>
      <c r="D66" s="72"/>
      <c r="E66" s="5" t="s">
        <v>9</v>
      </c>
      <c r="F66" s="22">
        <v>1</v>
      </c>
      <c r="G66" s="6"/>
      <c r="H66" s="7">
        <f t="shared" si="5"/>
        <v>0</v>
      </c>
    </row>
    <row r="67" spans="1:9" ht="32.25" customHeight="1" x14ac:dyDescent="0.25">
      <c r="A67" s="31">
        <v>51</v>
      </c>
      <c r="B67" s="70" t="s">
        <v>70</v>
      </c>
      <c r="C67" s="71"/>
      <c r="D67" s="72"/>
      <c r="E67" s="5" t="s">
        <v>9</v>
      </c>
      <c r="F67" s="22">
        <v>1</v>
      </c>
      <c r="G67" s="6"/>
      <c r="H67" s="7">
        <f>F67*G67</f>
        <v>0</v>
      </c>
    </row>
    <row r="68" spans="1:9" s="8" customFormat="1" ht="29.25" customHeight="1" x14ac:dyDescent="0.25">
      <c r="A68" s="31">
        <v>52</v>
      </c>
      <c r="B68" s="70" t="s">
        <v>71</v>
      </c>
      <c r="C68" s="71"/>
      <c r="D68" s="72"/>
      <c r="E68" s="5" t="s">
        <v>9</v>
      </c>
      <c r="F68" s="23">
        <v>2</v>
      </c>
      <c r="G68" s="16"/>
      <c r="H68" s="9">
        <f>F68*G68</f>
        <v>0</v>
      </c>
      <c r="I68" s="45"/>
    </row>
    <row r="69" spans="1:9" s="8" customFormat="1" ht="29.25" customHeight="1" x14ac:dyDescent="0.25">
      <c r="A69" s="66" t="s">
        <v>136</v>
      </c>
      <c r="B69" s="67"/>
      <c r="C69" s="67"/>
      <c r="D69" s="67"/>
      <c r="E69" s="67"/>
      <c r="F69" s="67"/>
      <c r="G69" s="68"/>
      <c r="H69" s="55">
        <f>SUM(H38:H68)</f>
        <v>0</v>
      </c>
      <c r="I69" s="45"/>
    </row>
    <row r="70" spans="1:9" ht="32.25" customHeight="1" thickBot="1" x14ac:dyDescent="0.3">
      <c r="A70" s="31">
        <v>2</v>
      </c>
      <c r="B70" s="100" t="s">
        <v>72</v>
      </c>
      <c r="C70" s="101"/>
      <c r="D70" s="102"/>
      <c r="E70" s="5"/>
      <c r="F70" s="52"/>
      <c r="G70" s="6"/>
      <c r="H70" s="7"/>
    </row>
    <row r="71" spans="1:9" ht="38.25" customHeight="1" thickBot="1" x14ac:dyDescent="0.3">
      <c r="A71" s="42" t="s">
        <v>73</v>
      </c>
      <c r="B71" s="87" t="s">
        <v>72</v>
      </c>
      <c r="C71" s="88"/>
      <c r="D71" s="89"/>
      <c r="E71" s="39"/>
      <c r="F71" s="35"/>
      <c r="G71" s="44"/>
      <c r="H71" s="38"/>
    </row>
    <row r="72" spans="1:9" ht="24" customHeight="1" x14ac:dyDescent="0.25">
      <c r="A72" s="31">
        <v>53</v>
      </c>
      <c r="B72" s="84" t="s">
        <v>74</v>
      </c>
      <c r="C72" s="85"/>
      <c r="D72" s="86"/>
      <c r="E72" s="5" t="s">
        <v>9</v>
      </c>
      <c r="F72" s="22">
        <v>18</v>
      </c>
      <c r="G72" s="6"/>
      <c r="H72" s="7">
        <f>F72*G72</f>
        <v>0</v>
      </c>
    </row>
    <row r="73" spans="1:9" ht="23.25" customHeight="1" x14ac:dyDescent="0.25">
      <c r="A73" s="31">
        <v>54</v>
      </c>
      <c r="B73" s="70" t="s">
        <v>75</v>
      </c>
      <c r="C73" s="71"/>
      <c r="D73" s="72"/>
      <c r="E73" s="5" t="s">
        <v>9</v>
      </c>
      <c r="F73" s="22">
        <v>6</v>
      </c>
      <c r="G73" s="6"/>
      <c r="H73" s="7">
        <f t="shared" ref="H73:H94" si="6">F73*G73</f>
        <v>0</v>
      </c>
    </row>
    <row r="74" spans="1:9" ht="25.5" customHeight="1" x14ac:dyDescent="0.25">
      <c r="A74" s="31">
        <v>55</v>
      </c>
      <c r="B74" s="70" t="s">
        <v>76</v>
      </c>
      <c r="C74" s="71"/>
      <c r="D74" s="72"/>
      <c r="E74" s="5" t="s">
        <v>18</v>
      </c>
      <c r="F74" s="22">
        <v>28</v>
      </c>
      <c r="G74" s="6"/>
      <c r="H74" s="7">
        <f t="shared" si="6"/>
        <v>0</v>
      </c>
    </row>
    <row r="75" spans="1:9" ht="31.5" customHeight="1" x14ac:dyDescent="0.25">
      <c r="A75" s="31">
        <v>56</v>
      </c>
      <c r="B75" s="70" t="s">
        <v>77</v>
      </c>
      <c r="C75" s="71"/>
      <c r="D75" s="72"/>
      <c r="E75" s="5" t="s">
        <v>9</v>
      </c>
      <c r="F75" s="22">
        <v>28</v>
      </c>
      <c r="G75" s="6"/>
      <c r="H75" s="7">
        <f t="shared" si="6"/>
        <v>0</v>
      </c>
    </row>
    <row r="76" spans="1:9" ht="32.25" customHeight="1" x14ac:dyDescent="0.25">
      <c r="A76" s="31">
        <v>57</v>
      </c>
      <c r="B76" s="70" t="s">
        <v>78</v>
      </c>
      <c r="C76" s="71"/>
      <c r="D76" s="72"/>
      <c r="E76" s="5" t="s">
        <v>9</v>
      </c>
      <c r="F76" s="22">
        <v>6</v>
      </c>
      <c r="G76" s="6"/>
      <c r="H76" s="7">
        <f t="shared" si="6"/>
        <v>0</v>
      </c>
    </row>
    <row r="77" spans="1:9" ht="49.5" customHeight="1" x14ac:dyDescent="0.25">
      <c r="A77" s="31">
        <v>58</v>
      </c>
      <c r="B77" s="70" t="s">
        <v>79</v>
      </c>
      <c r="C77" s="71"/>
      <c r="D77" s="72"/>
      <c r="E77" s="5" t="s">
        <v>18</v>
      </c>
      <c r="F77" s="22">
        <v>2</v>
      </c>
      <c r="G77" s="6"/>
      <c r="H77" s="7">
        <f t="shared" si="6"/>
        <v>0</v>
      </c>
    </row>
    <row r="78" spans="1:9" ht="48" customHeight="1" x14ac:dyDescent="0.25">
      <c r="A78" s="31">
        <v>59</v>
      </c>
      <c r="B78" s="70" t="s">
        <v>80</v>
      </c>
      <c r="C78" s="71"/>
      <c r="D78" s="72"/>
      <c r="E78" s="5" t="s">
        <v>18</v>
      </c>
      <c r="F78" s="22">
        <v>2</v>
      </c>
      <c r="G78" s="6"/>
      <c r="H78" s="7">
        <f t="shared" si="6"/>
        <v>0</v>
      </c>
    </row>
    <row r="79" spans="1:9" ht="32.25" customHeight="1" x14ac:dyDescent="0.25">
      <c r="A79" s="31">
        <v>60</v>
      </c>
      <c r="B79" s="70" t="s">
        <v>81</v>
      </c>
      <c r="C79" s="71"/>
      <c r="D79" s="72"/>
      <c r="E79" s="5" t="s">
        <v>18</v>
      </c>
      <c r="F79" s="22">
        <v>24</v>
      </c>
      <c r="G79" s="6"/>
      <c r="H79" s="7">
        <f t="shared" si="6"/>
        <v>0</v>
      </c>
    </row>
    <row r="80" spans="1:9" ht="33" customHeight="1" x14ac:dyDescent="0.25">
      <c r="A80" s="31">
        <v>61</v>
      </c>
      <c r="B80" s="70" t="s">
        <v>82</v>
      </c>
      <c r="C80" s="71"/>
      <c r="D80" s="72"/>
      <c r="E80" s="5" t="s">
        <v>18</v>
      </c>
      <c r="F80" s="22">
        <v>6</v>
      </c>
      <c r="G80" s="6"/>
      <c r="H80" s="7">
        <f t="shared" si="6"/>
        <v>0</v>
      </c>
    </row>
    <row r="81" spans="1:9" ht="31.5" customHeight="1" x14ac:dyDescent="0.25">
      <c r="A81" s="31">
        <v>62</v>
      </c>
      <c r="B81" s="70" t="s">
        <v>83</v>
      </c>
      <c r="C81" s="71"/>
      <c r="D81" s="72"/>
      <c r="E81" s="5" t="s">
        <v>13</v>
      </c>
      <c r="F81" s="22">
        <v>90</v>
      </c>
      <c r="G81" s="6"/>
      <c r="H81" s="7">
        <f t="shared" si="6"/>
        <v>0</v>
      </c>
    </row>
    <row r="82" spans="1:9" ht="32.25" customHeight="1" x14ac:dyDescent="0.25">
      <c r="A82" s="31">
        <v>63</v>
      </c>
      <c r="B82" s="70" t="s">
        <v>84</v>
      </c>
      <c r="C82" s="71"/>
      <c r="D82" s="72"/>
      <c r="E82" s="5" t="s">
        <v>18</v>
      </c>
      <c r="F82" s="22">
        <v>7</v>
      </c>
      <c r="G82" s="6"/>
      <c r="H82" s="7">
        <f t="shared" si="6"/>
        <v>0</v>
      </c>
    </row>
    <row r="83" spans="1:9" ht="24" customHeight="1" x14ac:dyDescent="0.25">
      <c r="A83" s="31">
        <v>64</v>
      </c>
      <c r="B83" s="70" t="s">
        <v>85</v>
      </c>
      <c r="C83" s="71"/>
      <c r="D83" s="72"/>
      <c r="E83" s="5" t="s">
        <v>97</v>
      </c>
      <c r="F83" s="22">
        <v>324.95999999999998</v>
      </c>
      <c r="G83" s="6"/>
      <c r="H83" s="7">
        <f t="shared" si="6"/>
        <v>0</v>
      </c>
    </row>
    <row r="84" spans="1:9" ht="24.75" customHeight="1" x14ac:dyDescent="0.25">
      <c r="A84" s="31">
        <v>65</v>
      </c>
      <c r="B84" s="70" t="s">
        <v>86</v>
      </c>
      <c r="C84" s="71"/>
      <c r="D84" s="72"/>
      <c r="E84" s="5" t="s">
        <v>13</v>
      </c>
      <c r="F84" s="22">
        <v>953</v>
      </c>
      <c r="G84" s="6"/>
      <c r="H84" s="7">
        <f t="shared" si="6"/>
        <v>0</v>
      </c>
    </row>
    <row r="85" spans="1:9" ht="24.75" customHeight="1" x14ac:dyDescent="0.25">
      <c r="A85" s="31">
        <v>66</v>
      </c>
      <c r="B85" s="70" t="s">
        <v>87</v>
      </c>
      <c r="C85" s="71"/>
      <c r="D85" s="72"/>
      <c r="E85" s="5" t="s">
        <v>13</v>
      </c>
      <c r="F85" s="22">
        <v>953</v>
      </c>
      <c r="G85" s="6"/>
      <c r="H85" s="7">
        <f t="shared" si="6"/>
        <v>0</v>
      </c>
    </row>
    <row r="86" spans="1:9" ht="32.25" customHeight="1" x14ac:dyDescent="0.25">
      <c r="A86" s="31">
        <v>67</v>
      </c>
      <c r="B86" s="70" t="s">
        <v>88</v>
      </c>
      <c r="C86" s="71"/>
      <c r="D86" s="72"/>
      <c r="E86" s="5" t="s">
        <v>18</v>
      </c>
      <c r="F86" s="22">
        <v>50</v>
      </c>
      <c r="G86" s="6"/>
      <c r="H86" s="7">
        <f t="shared" si="6"/>
        <v>0</v>
      </c>
    </row>
    <row r="87" spans="1:9" ht="25.5" customHeight="1" x14ac:dyDescent="0.25">
      <c r="A87" s="31">
        <v>68</v>
      </c>
      <c r="B87" s="70" t="s">
        <v>89</v>
      </c>
      <c r="C87" s="71"/>
      <c r="D87" s="72"/>
      <c r="E87" s="5" t="s">
        <v>97</v>
      </c>
      <c r="F87" s="22">
        <v>324.95999999999998</v>
      </c>
      <c r="G87" s="6"/>
      <c r="H87" s="7">
        <f t="shared" si="6"/>
        <v>0</v>
      </c>
    </row>
    <row r="88" spans="1:9" ht="32.25" customHeight="1" x14ac:dyDescent="0.25">
      <c r="A88" s="31">
        <v>69</v>
      </c>
      <c r="B88" s="70" t="s">
        <v>90</v>
      </c>
      <c r="C88" s="71"/>
      <c r="D88" s="72"/>
      <c r="E88" s="5" t="s">
        <v>18</v>
      </c>
      <c r="F88" s="22">
        <v>23</v>
      </c>
      <c r="G88" s="6"/>
      <c r="H88" s="7">
        <f>F88*G88</f>
        <v>0</v>
      </c>
    </row>
    <row r="89" spans="1:9" ht="22.5" customHeight="1" x14ac:dyDescent="0.25">
      <c r="A89" s="31">
        <v>70</v>
      </c>
      <c r="B89" s="70" t="s">
        <v>91</v>
      </c>
      <c r="C89" s="71"/>
      <c r="D89" s="72"/>
      <c r="E89" s="5" t="s">
        <v>18</v>
      </c>
      <c r="F89" s="22">
        <v>1</v>
      </c>
      <c r="G89" s="6"/>
      <c r="H89" s="7">
        <f>F89*G89</f>
        <v>0</v>
      </c>
    </row>
    <row r="90" spans="1:9" ht="28.5" customHeight="1" x14ac:dyDescent="0.25">
      <c r="A90" s="31">
        <v>71</v>
      </c>
      <c r="B90" s="70" t="s">
        <v>92</v>
      </c>
      <c r="C90" s="71"/>
      <c r="D90" s="72"/>
      <c r="E90" s="5" t="s">
        <v>18</v>
      </c>
      <c r="F90" s="22">
        <v>41</v>
      </c>
      <c r="G90" s="6"/>
      <c r="H90" s="7">
        <f>F90*G90</f>
        <v>0</v>
      </c>
    </row>
    <row r="91" spans="1:9" ht="30.95" customHeight="1" x14ac:dyDescent="0.25">
      <c r="A91" s="31">
        <v>72</v>
      </c>
      <c r="B91" s="70" t="s">
        <v>93</v>
      </c>
      <c r="C91" s="71"/>
      <c r="D91" s="72"/>
      <c r="E91" s="11" t="s">
        <v>18</v>
      </c>
      <c r="F91" s="22">
        <v>1</v>
      </c>
      <c r="G91" s="14"/>
      <c r="H91" s="7">
        <f t="shared" si="6"/>
        <v>0</v>
      </c>
    </row>
    <row r="92" spans="1:9" ht="36" customHeight="1" x14ac:dyDescent="0.25">
      <c r="A92" s="31">
        <v>73</v>
      </c>
      <c r="B92" s="70" t="s">
        <v>94</v>
      </c>
      <c r="C92" s="71"/>
      <c r="D92" s="72"/>
      <c r="E92" s="11" t="s">
        <v>18</v>
      </c>
      <c r="F92" s="22">
        <v>23</v>
      </c>
      <c r="G92" s="14"/>
      <c r="H92" s="7">
        <f t="shared" si="6"/>
        <v>0</v>
      </c>
    </row>
    <row r="93" spans="1:9" ht="33" customHeight="1" x14ac:dyDescent="0.25">
      <c r="A93" s="31">
        <v>74</v>
      </c>
      <c r="B93" s="70" t="s">
        <v>95</v>
      </c>
      <c r="C93" s="71"/>
      <c r="D93" s="72"/>
      <c r="E93" s="11" t="s">
        <v>18</v>
      </c>
      <c r="F93" s="22">
        <v>1</v>
      </c>
      <c r="G93" s="14"/>
      <c r="H93" s="7">
        <f t="shared" si="6"/>
        <v>0</v>
      </c>
    </row>
    <row r="94" spans="1:9" ht="33" customHeight="1" x14ac:dyDescent="0.25">
      <c r="A94" s="31">
        <v>75</v>
      </c>
      <c r="B94" s="70" t="s">
        <v>96</v>
      </c>
      <c r="C94" s="71"/>
      <c r="D94" s="72"/>
      <c r="E94" s="11" t="s">
        <v>18</v>
      </c>
      <c r="F94" s="22">
        <v>6</v>
      </c>
      <c r="G94" s="14"/>
      <c r="H94" s="7">
        <f t="shared" si="6"/>
        <v>0</v>
      </c>
      <c r="I94" s="46"/>
    </row>
    <row r="95" spans="1:9" ht="33" customHeight="1" x14ac:dyDescent="0.25">
      <c r="A95" s="66" t="s">
        <v>135</v>
      </c>
      <c r="B95" s="67"/>
      <c r="C95" s="67"/>
      <c r="D95" s="67"/>
      <c r="E95" s="67"/>
      <c r="F95" s="67"/>
      <c r="G95" s="68"/>
      <c r="H95" s="56">
        <f>SUM(H72:H94)</f>
        <v>0</v>
      </c>
      <c r="I95" s="46"/>
    </row>
    <row r="96" spans="1:9" ht="19.5" customHeight="1" thickBot="1" x14ac:dyDescent="0.3">
      <c r="A96" s="31">
        <v>3</v>
      </c>
      <c r="B96" s="73" t="s">
        <v>100</v>
      </c>
      <c r="C96" s="74"/>
      <c r="D96" s="75"/>
      <c r="E96" s="11"/>
      <c r="F96" s="52"/>
      <c r="G96" s="22"/>
      <c r="H96" s="7"/>
    </row>
    <row r="97" spans="1:9" ht="22.5" customHeight="1" thickBot="1" x14ac:dyDescent="0.3">
      <c r="A97" s="43" t="s">
        <v>98</v>
      </c>
      <c r="B97" s="87" t="s">
        <v>101</v>
      </c>
      <c r="C97" s="88"/>
      <c r="D97" s="89"/>
      <c r="E97" s="35"/>
      <c r="F97" s="36"/>
      <c r="G97" s="37"/>
      <c r="H97" s="38"/>
    </row>
    <row r="98" spans="1:9" ht="26.25" customHeight="1" x14ac:dyDescent="0.25">
      <c r="A98" s="31">
        <v>76</v>
      </c>
      <c r="B98" s="84" t="s">
        <v>102</v>
      </c>
      <c r="C98" s="85"/>
      <c r="D98" s="86"/>
      <c r="E98" s="10" t="s">
        <v>18</v>
      </c>
      <c r="F98" s="22">
        <v>2</v>
      </c>
      <c r="G98" s="22"/>
      <c r="H98" s="7">
        <f>F98*G98</f>
        <v>0</v>
      </c>
    </row>
    <row r="99" spans="1:9" ht="21.75" customHeight="1" x14ac:dyDescent="0.25">
      <c r="A99" s="31">
        <v>77</v>
      </c>
      <c r="B99" s="70" t="s">
        <v>103</v>
      </c>
      <c r="C99" s="71"/>
      <c r="D99" s="72"/>
      <c r="E99" s="10" t="s">
        <v>13</v>
      </c>
      <c r="F99" s="22">
        <v>79</v>
      </c>
      <c r="G99" s="14"/>
      <c r="H99" s="7">
        <f t="shared" ref="H99:H106" si="7">F99*G99</f>
        <v>0</v>
      </c>
    </row>
    <row r="100" spans="1:9" ht="26.25" customHeight="1" x14ac:dyDescent="0.25">
      <c r="A100" s="31">
        <v>78</v>
      </c>
      <c r="B100" s="70" t="s">
        <v>104</v>
      </c>
      <c r="C100" s="71"/>
      <c r="D100" s="72"/>
      <c r="E100" s="10" t="s">
        <v>18</v>
      </c>
      <c r="F100" s="22">
        <v>2</v>
      </c>
      <c r="G100" s="14"/>
      <c r="H100" s="7">
        <f t="shared" si="7"/>
        <v>0</v>
      </c>
    </row>
    <row r="101" spans="1:9" ht="33" customHeight="1" x14ac:dyDescent="0.25">
      <c r="A101" s="31">
        <v>79</v>
      </c>
      <c r="B101" s="70" t="s">
        <v>105</v>
      </c>
      <c r="C101" s="71"/>
      <c r="D101" s="72"/>
      <c r="E101" s="10" t="s">
        <v>18</v>
      </c>
      <c r="F101" s="22">
        <v>2</v>
      </c>
      <c r="G101" s="14"/>
      <c r="H101" s="7">
        <f t="shared" si="7"/>
        <v>0</v>
      </c>
    </row>
    <row r="102" spans="1:9" ht="54.75" customHeight="1" x14ac:dyDescent="0.25">
      <c r="A102" s="31">
        <v>80</v>
      </c>
      <c r="B102" s="70" t="s">
        <v>106</v>
      </c>
      <c r="C102" s="71"/>
      <c r="D102" s="72"/>
      <c r="E102" s="10" t="s">
        <v>13</v>
      </c>
      <c r="F102" s="22">
        <v>65</v>
      </c>
      <c r="G102" s="14"/>
      <c r="H102" s="7">
        <f t="shared" si="7"/>
        <v>0</v>
      </c>
    </row>
    <row r="103" spans="1:9" ht="49.5" customHeight="1" x14ac:dyDescent="0.25">
      <c r="A103" s="31">
        <v>81</v>
      </c>
      <c r="B103" s="70" t="s">
        <v>107</v>
      </c>
      <c r="C103" s="71"/>
      <c r="D103" s="72"/>
      <c r="E103" s="10" t="s">
        <v>13</v>
      </c>
      <c r="F103" s="22">
        <v>21</v>
      </c>
      <c r="G103" s="14"/>
      <c r="H103" s="7">
        <f t="shared" si="7"/>
        <v>0</v>
      </c>
    </row>
    <row r="104" spans="1:9" ht="33.75" customHeight="1" x14ac:dyDescent="0.25">
      <c r="A104" s="31">
        <v>82</v>
      </c>
      <c r="B104" s="70" t="s">
        <v>108</v>
      </c>
      <c r="C104" s="71"/>
      <c r="D104" s="72"/>
      <c r="E104" s="10" t="s">
        <v>13</v>
      </c>
      <c r="F104" s="22">
        <v>344</v>
      </c>
      <c r="G104" s="14"/>
      <c r="H104" s="7">
        <f t="shared" si="7"/>
        <v>0</v>
      </c>
    </row>
    <row r="105" spans="1:9" ht="36" customHeight="1" x14ac:dyDescent="0.25">
      <c r="A105" s="31">
        <v>83</v>
      </c>
      <c r="B105" s="70" t="s">
        <v>109</v>
      </c>
      <c r="C105" s="71"/>
      <c r="D105" s="72"/>
      <c r="E105" s="10" t="s">
        <v>13</v>
      </c>
      <c r="F105" s="22">
        <v>86</v>
      </c>
      <c r="G105" s="14"/>
      <c r="H105" s="7">
        <f t="shared" si="7"/>
        <v>0</v>
      </c>
    </row>
    <row r="106" spans="1:9" ht="20.25" customHeight="1" x14ac:dyDescent="0.25">
      <c r="A106" s="31"/>
      <c r="B106" s="70" t="s">
        <v>110</v>
      </c>
      <c r="C106" s="71"/>
      <c r="D106" s="72"/>
      <c r="E106" s="10" t="s">
        <v>9</v>
      </c>
      <c r="F106" s="22">
        <v>1</v>
      </c>
      <c r="G106" s="14"/>
      <c r="H106" s="7">
        <f t="shared" si="7"/>
        <v>0</v>
      </c>
      <c r="I106" s="46"/>
    </row>
    <row r="107" spans="1:9" ht="20.25" customHeight="1" x14ac:dyDescent="0.25">
      <c r="A107" s="65" t="s">
        <v>134</v>
      </c>
      <c r="B107" s="65"/>
      <c r="C107" s="65"/>
      <c r="D107" s="65"/>
      <c r="E107" s="65"/>
      <c r="F107" s="65"/>
      <c r="G107" s="65"/>
      <c r="H107" s="56">
        <f>SUM(H98:H106)</f>
        <v>0</v>
      </c>
      <c r="I107" s="46"/>
    </row>
    <row r="108" spans="1:9" ht="19.5" customHeight="1" thickBot="1" x14ac:dyDescent="0.3">
      <c r="A108" s="32" t="s">
        <v>99</v>
      </c>
      <c r="B108" s="81" t="s">
        <v>111</v>
      </c>
      <c r="C108" s="82"/>
      <c r="D108" s="83"/>
      <c r="E108" s="27"/>
      <c r="F108" s="27"/>
      <c r="G108" s="51"/>
      <c r="H108" s="29"/>
    </row>
    <row r="109" spans="1:9" ht="20.25" customHeight="1" x14ac:dyDescent="0.25">
      <c r="A109" s="31">
        <v>84</v>
      </c>
      <c r="B109" s="84" t="s">
        <v>112</v>
      </c>
      <c r="C109" s="85"/>
      <c r="D109" s="86"/>
      <c r="E109" s="10" t="s">
        <v>124</v>
      </c>
      <c r="F109" s="22">
        <v>0.23</v>
      </c>
      <c r="G109" s="14"/>
      <c r="H109" s="7">
        <f>F109*G109</f>
        <v>0</v>
      </c>
    </row>
    <row r="110" spans="1:9" ht="24" customHeight="1" x14ac:dyDescent="0.25">
      <c r="A110" s="31">
        <v>85</v>
      </c>
      <c r="B110" s="70" t="s">
        <v>113</v>
      </c>
      <c r="C110" s="71"/>
      <c r="D110" s="72"/>
      <c r="E110" s="10" t="s">
        <v>18</v>
      </c>
      <c r="F110" s="22">
        <v>5</v>
      </c>
      <c r="G110" s="14"/>
      <c r="H110" s="7">
        <f t="shared" ref="H110:H120" si="8">F110*G110</f>
        <v>0</v>
      </c>
    </row>
    <row r="111" spans="1:9" ht="26.25" customHeight="1" x14ac:dyDescent="0.25">
      <c r="A111" s="31">
        <v>86</v>
      </c>
      <c r="B111" s="70" t="s">
        <v>102</v>
      </c>
      <c r="C111" s="71"/>
      <c r="D111" s="72"/>
      <c r="E111" s="10" t="s">
        <v>18</v>
      </c>
      <c r="F111" s="22">
        <v>1</v>
      </c>
      <c r="G111" s="14"/>
      <c r="H111" s="7">
        <f t="shared" si="8"/>
        <v>0</v>
      </c>
    </row>
    <row r="112" spans="1:9" ht="21" customHeight="1" x14ac:dyDescent="0.25">
      <c r="A112" s="31">
        <v>87</v>
      </c>
      <c r="B112" s="70" t="s">
        <v>114</v>
      </c>
      <c r="C112" s="71"/>
      <c r="D112" s="72"/>
      <c r="E112" s="10" t="s">
        <v>18</v>
      </c>
      <c r="F112" s="22">
        <v>8</v>
      </c>
      <c r="G112" s="14"/>
      <c r="H112" s="7">
        <f t="shared" si="8"/>
        <v>0</v>
      </c>
    </row>
    <row r="113" spans="1:9" ht="53.25" customHeight="1" x14ac:dyDescent="0.25">
      <c r="A113" s="31">
        <v>88</v>
      </c>
      <c r="B113" s="70" t="s">
        <v>115</v>
      </c>
      <c r="C113" s="71"/>
      <c r="D113" s="72"/>
      <c r="E113" s="10" t="s">
        <v>13</v>
      </c>
      <c r="F113" s="22">
        <v>335</v>
      </c>
      <c r="G113" s="14"/>
      <c r="H113" s="7">
        <f t="shared" si="8"/>
        <v>0</v>
      </c>
    </row>
    <row r="114" spans="1:9" ht="24" customHeight="1" x14ac:dyDescent="0.25">
      <c r="A114" s="31">
        <v>89</v>
      </c>
      <c r="B114" s="70" t="s">
        <v>116</v>
      </c>
      <c r="C114" s="71"/>
      <c r="D114" s="72"/>
      <c r="E114" s="10" t="s">
        <v>13</v>
      </c>
      <c r="F114" s="22">
        <v>12</v>
      </c>
      <c r="G114" s="14"/>
      <c r="H114" s="7">
        <f t="shared" si="8"/>
        <v>0</v>
      </c>
    </row>
    <row r="115" spans="1:9" ht="33" customHeight="1" x14ac:dyDescent="0.25">
      <c r="A115" s="31">
        <v>90</v>
      </c>
      <c r="B115" s="70" t="s">
        <v>117</v>
      </c>
      <c r="C115" s="71"/>
      <c r="D115" s="72"/>
      <c r="E115" s="10" t="s">
        <v>9</v>
      </c>
      <c r="F115" s="22">
        <v>1</v>
      </c>
      <c r="G115" s="14"/>
      <c r="H115" s="7">
        <f t="shared" si="8"/>
        <v>0</v>
      </c>
    </row>
    <row r="116" spans="1:9" ht="22.5" customHeight="1" x14ac:dyDescent="0.25">
      <c r="A116" s="31">
        <v>91</v>
      </c>
      <c r="B116" s="70" t="s">
        <v>118</v>
      </c>
      <c r="C116" s="71"/>
      <c r="D116" s="72"/>
      <c r="E116" s="10" t="s">
        <v>9</v>
      </c>
      <c r="F116" s="22">
        <v>1</v>
      </c>
      <c r="G116" s="14"/>
      <c r="H116" s="7">
        <f t="shared" si="8"/>
        <v>0</v>
      </c>
    </row>
    <row r="117" spans="1:9" ht="36" customHeight="1" x14ac:dyDescent="0.25">
      <c r="A117" s="31">
        <v>92</v>
      </c>
      <c r="B117" s="70" t="s">
        <v>119</v>
      </c>
      <c r="C117" s="71"/>
      <c r="D117" s="72"/>
      <c r="E117" s="10" t="s">
        <v>13</v>
      </c>
      <c r="F117" s="22">
        <v>1056</v>
      </c>
      <c r="G117" s="14"/>
      <c r="H117" s="7">
        <f t="shared" si="8"/>
        <v>0</v>
      </c>
    </row>
    <row r="118" spans="1:9" ht="33.75" customHeight="1" x14ac:dyDescent="0.25">
      <c r="A118" s="31">
        <v>93</v>
      </c>
      <c r="B118" s="70" t="s">
        <v>109</v>
      </c>
      <c r="C118" s="71"/>
      <c r="D118" s="72"/>
      <c r="E118" s="10" t="s">
        <v>13</v>
      </c>
      <c r="F118" s="22">
        <v>264</v>
      </c>
      <c r="G118" s="14"/>
      <c r="H118" s="7">
        <f t="shared" si="8"/>
        <v>0</v>
      </c>
    </row>
    <row r="119" spans="1:9" ht="26.25" customHeight="1" x14ac:dyDescent="0.25">
      <c r="A119" s="31">
        <v>94</v>
      </c>
      <c r="B119" s="70" t="s">
        <v>120</v>
      </c>
      <c r="C119" s="71"/>
      <c r="D119" s="72"/>
      <c r="E119" s="10" t="s">
        <v>124</v>
      </c>
      <c r="F119" s="22">
        <v>0.04</v>
      </c>
      <c r="G119" s="14"/>
      <c r="H119" s="7">
        <f t="shared" si="8"/>
        <v>0</v>
      </c>
    </row>
    <row r="120" spans="1:9" ht="20.25" customHeight="1" x14ac:dyDescent="0.25">
      <c r="A120" s="31"/>
      <c r="B120" s="70" t="s">
        <v>110</v>
      </c>
      <c r="C120" s="71"/>
      <c r="D120" s="72"/>
      <c r="E120" s="10" t="s">
        <v>9</v>
      </c>
      <c r="F120" s="22">
        <v>1</v>
      </c>
      <c r="G120" s="14"/>
      <c r="H120" s="7">
        <f t="shared" si="8"/>
        <v>0</v>
      </c>
      <c r="I120" s="46"/>
    </row>
    <row r="121" spans="1:9" ht="20.25" customHeight="1" x14ac:dyDescent="0.25">
      <c r="A121" s="65" t="s">
        <v>133</v>
      </c>
      <c r="B121" s="65"/>
      <c r="C121" s="65"/>
      <c r="D121" s="65"/>
      <c r="E121" s="65"/>
      <c r="F121" s="65"/>
      <c r="G121" s="65"/>
      <c r="H121" s="56">
        <f>SUM(H109:H120)</f>
        <v>0</v>
      </c>
      <c r="I121" s="46"/>
    </row>
    <row r="122" spans="1:9" ht="24" customHeight="1" thickBot="1" x14ac:dyDescent="0.3">
      <c r="A122" s="32" t="s">
        <v>121</v>
      </c>
      <c r="B122" s="73" t="s">
        <v>122</v>
      </c>
      <c r="C122" s="74"/>
      <c r="D122" s="75"/>
      <c r="E122" s="50"/>
      <c r="F122" s="27"/>
      <c r="G122" s="51"/>
      <c r="H122" s="29"/>
    </row>
    <row r="123" spans="1:9" ht="51" customHeight="1" x14ac:dyDescent="0.25">
      <c r="A123" s="31">
        <v>95</v>
      </c>
      <c r="B123" s="76" t="s">
        <v>123</v>
      </c>
      <c r="C123" s="77"/>
      <c r="D123" s="78"/>
      <c r="E123" s="11" t="s">
        <v>13</v>
      </c>
      <c r="F123" s="12">
        <v>170</v>
      </c>
      <c r="G123" s="12"/>
      <c r="H123" s="13">
        <f>F123*G123</f>
        <v>0</v>
      </c>
    </row>
    <row r="124" spans="1:9" ht="30.75" customHeight="1" x14ac:dyDescent="0.25">
      <c r="A124" s="47">
        <v>96</v>
      </c>
      <c r="B124" s="79" t="s">
        <v>105</v>
      </c>
      <c r="C124" s="79"/>
      <c r="D124" s="79"/>
      <c r="E124" s="48" t="s">
        <v>18</v>
      </c>
      <c r="F124" s="49">
        <v>6</v>
      </c>
      <c r="G124" s="49"/>
      <c r="H124" s="57">
        <f>F124*G124</f>
        <v>0</v>
      </c>
    </row>
    <row r="125" spans="1:9" ht="30.75" customHeight="1" x14ac:dyDescent="0.25">
      <c r="A125" s="65" t="s">
        <v>132</v>
      </c>
      <c r="B125" s="65"/>
      <c r="C125" s="65"/>
      <c r="D125" s="65"/>
      <c r="E125" s="65"/>
      <c r="F125" s="65"/>
      <c r="G125" s="65"/>
      <c r="H125" s="57">
        <f>SUM(H123:H124)</f>
        <v>0</v>
      </c>
    </row>
    <row r="126" spans="1:9" ht="30.75" customHeight="1" x14ac:dyDescent="0.25">
      <c r="A126" s="80" t="s">
        <v>129</v>
      </c>
      <c r="B126" s="80"/>
      <c r="C126" s="80"/>
      <c r="D126" s="80"/>
      <c r="E126" s="80"/>
      <c r="F126" s="80"/>
      <c r="G126" s="80"/>
      <c r="H126" s="58">
        <f>SUM(H125+H121+H107+H95+H69+H36)</f>
        <v>0</v>
      </c>
    </row>
    <row r="127" spans="1:9" ht="30.75" customHeight="1" thickBot="1" x14ac:dyDescent="0.3">
      <c r="A127" s="61" t="s">
        <v>130</v>
      </c>
      <c r="B127" s="61"/>
      <c r="C127" s="61"/>
      <c r="D127" s="61"/>
      <c r="E127" s="61"/>
      <c r="F127" s="61"/>
      <c r="G127" s="61"/>
      <c r="H127" s="59">
        <f>H126*23%</f>
        <v>0</v>
      </c>
    </row>
    <row r="128" spans="1:9" ht="35.25" customHeight="1" thickBot="1" x14ac:dyDescent="0.3">
      <c r="A128" s="62" t="s">
        <v>131</v>
      </c>
      <c r="B128" s="63"/>
      <c r="C128" s="63"/>
      <c r="D128" s="63"/>
      <c r="E128" s="63"/>
      <c r="F128" s="63"/>
      <c r="G128" s="64"/>
      <c r="H128" s="60">
        <f>SUM(H126+H127)</f>
        <v>0</v>
      </c>
    </row>
    <row r="129" spans="1:8" ht="22.5" customHeight="1" x14ac:dyDescent="0.25">
      <c r="A129" s="69" t="s">
        <v>15</v>
      </c>
      <c r="B129" s="69"/>
      <c r="C129" s="69"/>
      <c r="D129" s="69"/>
      <c r="E129" s="69"/>
      <c r="F129" s="69"/>
      <c r="G129" s="69"/>
      <c r="H129" s="69"/>
    </row>
    <row r="130" spans="1:8" x14ac:dyDescent="0.25">
      <c r="A130" s="97"/>
      <c r="B130" s="97"/>
      <c r="C130" s="97"/>
      <c r="D130" s="97"/>
      <c r="E130" s="97"/>
      <c r="F130" s="97"/>
      <c r="G130" s="97"/>
    </row>
    <row r="132" spans="1:8" ht="31.5" customHeight="1" x14ac:dyDescent="0.25"/>
    <row r="133" spans="1:8" x14ac:dyDescent="0.25">
      <c r="A133" s="97" t="s">
        <v>11</v>
      </c>
      <c r="B133" s="97"/>
      <c r="C133" s="97"/>
      <c r="D133" s="97"/>
      <c r="F133" s="98" t="s">
        <v>10</v>
      </c>
      <c r="G133" s="98"/>
      <c r="H133" s="98"/>
    </row>
    <row r="134" spans="1:8" x14ac:dyDescent="0.25">
      <c r="A134" s="96" t="s">
        <v>12</v>
      </c>
      <c r="B134" s="96"/>
      <c r="C134" s="97"/>
      <c r="D134" s="97"/>
      <c r="F134" s="99" t="s">
        <v>139</v>
      </c>
      <c r="G134" s="99"/>
      <c r="H134" s="99"/>
    </row>
  </sheetData>
  <mergeCells count="136">
    <mergeCell ref="G1:H1"/>
    <mergeCell ref="E8:E10"/>
    <mergeCell ref="A3:H3"/>
    <mergeCell ref="A4:H4"/>
    <mergeCell ref="A2:D2"/>
    <mergeCell ref="B54:D54"/>
    <mergeCell ref="B55:D55"/>
    <mergeCell ref="B56:D56"/>
    <mergeCell ref="B57:D57"/>
    <mergeCell ref="A5:H5"/>
    <mergeCell ref="A8:A10"/>
    <mergeCell ref="F8:F10"/>
    <mergeCell ref="G8:G10"/>
    <mergeCell ref="H8:H10"/>
    <mergeCell ref="A6:H6"/>
    <mergeCell ref="B8:D10"/>
    <mergeCell ref="B11:D11"/>
    <mergeCell ref="B12:D12"/>
    <mergeCell ref="B13:D13"/>
    <mergeCell ref="B14:D14"/>
    <mergeCell ref="B15:D15"/>
    <mergeCell ref="B16:D16"/>
    <mergeCell ref="B17:D17"/>
    <mergeCell ref="B27:D27"/>
    <mergeCell ref="A134:D134"/>
    <mergeCell ref="F133:H133"/>
    <mergeCell ref="F134:H134"/>
    <mergeCell ref="A130:G130"/>
    <mergeCell ref="A133:D133"/>
    <mergeCell ref="B58:D58"/>
    <mergeCell ref="B59:D59"/>
    <mergeCell ref="B60:D60"/>
    <mergeCell ref="B61:D61"/>
    <mergeCell ref="B62:D62"/>
    <mergeCell ref="B73:D73"/>
    <mergeCell ref="B74:D74"/>
    <mergeCell ref="B75:D75"/>
    <mergeCell ref="B76:D76"/>
    <mergeCell ref="B77:D77"/>
    <mergeCell ref="B63:D63"/>
    <mergeCell ref="B64:D64"/>
    <mergeCell ref="B65:D65"/>
    <mergeCell ref="B66:D66"/>
    <mergeCell ref="B67:D67"/>
    <mergeCell ref="B68:D68"/>
    <mergeCell ref="B70:D70"/>
    <mergeCell ref="B71:D71"/>
    <mergeCell ref="B72:D72"/>
    <mergeCell ref="B28:D28"/>
    <mergeCell ref="B29:D29"/>
    <mergeCell ref="B30:D30"/>
    <mergeCell ref="B31:D31"/>
    <mergeCell ref="B32:D32"/>
    <mergeCell ref="B33:D33"/>
    <mergeCell ref="B34:D3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5:D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6:D96"/>
    <mergeCell ref="B113:D113"/>
    <mergeCell ref="B114:D114"/>
    <mergeCell ref="B115:D115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A127:G127"/>
    <mergeCell ref="A128:G128"/>
    <mergeCell ref="A125:G125"/>
    <mergeCell ref="A121:G121"/>
    <mergeCell ref="A107:G107"/>
    <mergeCell ref="A95:G95"/>
    <mergeCell ref="A69:G69"/>
    <mergeCell ref="A36:G36"/>
    <mergeCell ref="A129:H129"/>
    <mergeCell ref="B116:D116"/>
    <mergeCell ref="B117:D117"/>
    <mergeCell ref="B118:D118"/>
    <mergeCell ref="B119:D119"/>
    <mergeCell ref="B120:D120"/>
    <mergeCell ref="B122:D122"/>
    <mergeCell ref="B123:D123"/>
    <mergeCell ref="B124:D124"/>
    <mergeCell ref="A126:G126"/>
    <mergeCell ref="B106:D106"/>
    <mergeCell ref="B108:D108"/>
    <mergeCell ref="B109:D109"/>
    <mergeCell ref="B110:D110"/>
    <mergeCell ref="B111:D111"/>
    <mergeCell ref="B112:D112"/>
  </mergeCells>
  <phoneticPr fontId="9" type="noConversion"/>
  <printOptions horizontalCentered="1"/>
  <pageMargins left="0.39370078740157483" right="0.39370078740157483" top="0.39370078740157483" bottom="0.39370078740157483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2022-10-04T08:21:59Z</dcterms:modified>
</cp:coreProperties>
</file>