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5440" windowHeight="15390"/>
  </bookViews>
  <sheets>
    <sheet name="Arkusz1" sheetId="1" r:id="rId1"/>
    <sheet name="Arkusz2" sheetId="2" r:id="rId2"/>
  </sheets>
  <definedNames>
    <definedName name="_xlnm.Print_Area" localSheetId="0">Arkusz1!$A$2:$H$144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1" i="1"/>
  <c r="H78"/>
  <c r="H79"/>
  <c r="H19" l="1"/>
  <c r="H133"/>
  <c r="H132"/>
  <c r="H118"/>
  <c r="H119"/>
  <c r="H120"/>
  <c r="H121"/>
  <c r="H122"/>
  <c r="H123"/>
  <c r="H124"/>
  <c r="H125"/>
  <c r="H126"/>
  <c r="H127"/>
  <c r="H128"/>
  <c r="H117"/>
  <c r="H107"/>
  <c r="H108"/>
  <c r="H109"/>
  <c r="H110"/>
  <c r="H111"/>
  <c r="H112"/>
  <c r="H113"/>
  <c r="H114"/>
  <c r="H106"/>
  <c r="H97"/>
  <c r="H98"/>
  <c r="H96"/>
  <c r="H99"/>
  <c r="H100"/>
  <c r="H101"/>
  <c r="H102"/>
  <c r="H81"/>
  <c r="H82"/>
  <c r="H83"/>
  <c r="H84"/>
  <c r="H85"/>
  <c r="H86"/>
  <c r="H87"/>
  <c r="H88"/>
  <c r="H89"/>
  <c r="H90"/>
  <c r="H91"/>
  <c r="H92"/>
  <c r="H93"/>
  <c r="H94"/>
  <c r="H95"/>
  <c r="H80"/>
  <c r="H36"/>
  <c r="H32"/>
  <c r="H33"/>
  <c r="H31"/>
  <c r="H22"/>
  <c r="H23"/>
  <c r="H24"/>
  <c r="H25"/>
  <c r="H26"/>
  <c r="H27"/>
  <c r="H28"/>
  <c r="H29"/>
  <c r="H30"/>
  <c r="H21"/>
  <c r="H73"/>
  <c r="H74"/>
  <c r="H67"/>
  <c r="H68"/>
  <c r="H69"/>
  <c r="H70"/>
  <c r="H71"/>
  <c r="H72"/>
  <c r="H66"/>
  <c r="H56"/>
  <c r="H57"/>
  <c r="H58"/>
  <c r="H59"/>
  <c r="H60"/>
  <c r="H61"/>
  <c r="H62"/>
  <c r="H63"/>
  <c r="H64"/>
  <c r="H65"/>
  <c r="H55"/>
  <c r="H46"/>
  <c r="H47"/>
  <c r="H48"/>
  <c r="H49"/>
  <c r="H50"/>
  <c r="H51"/>
  <c r="H52"/>
  <c r="H53"/>
  <c r="H54"/>
  <c r="H45"/>
  <c r="H44"/>
  <c r="H34"/>
  <c r="H35"/>
  <c r="H37"/>
  <c r="H38"/>
  <c r="H39"/>
  <c r="H20"/>
  <c r="H40" l="1"/>
  <c r="H75"/>
  <c r="H115"/>
  <c r="H103"/>
  <c r="H134"/>
  <c r="H129"/>
  <c r="H135" l="1"/>
  <c r="H136" l="1"/>
  <c r="H137" s="1"/>
</calcChain>
</file>

<file path=xl/sharedStrings.xml><?xml version="1.0" encoding="utf-8"?>
<sst xmlns="http://schemas.openxmlformats.org/spreadsheetml/2006/main" count="261" uniqueCount="152">
  <si>
    <t>1.</t>
  </si>
  <si>
    <t>2.</t>
  </si>
  <si>
    <t>3.</t>
  </si>
  <si>
    <t>4.</t>
  </si>
  <si>
    <t>5.</t>
  </si>
  <si>
    <t>6.</t>
  </si>
  <si>
    <t>Ilość jednostek</t>
  </si>
  <si>
    <t>Cena jedn.              netto                                  [ zł ]</t>
  </si>
  <si>
    <t>Wartość                       [ zł ]                                (kol. 4 x 5)</t>
  </si>
  <si>
    <t>kpl</t>
  </si>
  <si>
    <t>………………………………………</t>
  </si>
  <si>
    <t>…………………………</t>
  </si>
  <si>
    <t xml:space="preserve">                   data </t>
  </si>
  <si>
    <t>m</t>
  </si>
  <si>
    <r>
      <t>m</t>
    </r>
    <r>
      <rPr>
        <vertAlign val="superscript"/>
        <sz val="12"/>
        <color theme="1"/>
        <rFont val="Times"/>
        <charset val="238"/>
      </rPr>
      <t>3</t>
    </r>
  </si>
  <si>
    <t>Słownie:</t>
  </si>
  <si>
    <r>
      <t>m</t>
    </r>
    <r>
      <rPr>
        <vertAlign val="superscript"/>
        <sz val="11"/>
        <color theme="1"/>
        <rFont val="Times"/>
        <charset val="238"/>
      </rPr>
      <t>3</t>
    </r>
  </si>
  <si>
    <r>
      <t>m</t>
    </r>
    <r>
      <rPr>
        <vertAlign val="superscript"/>
        <sz val="11"/>
        <color theme="1"/>
        <rFont val="Times"/>
        <charset val="238"/>
      </rPr>
      <t>2</t>
    </r>
  </si>
  <si>
    <t>szt.</t>
  </si>
  <si>
    <t>Jedn. miary</t>
  </si>
  <si>
    <t>Nr</t>
  </si>
  <si>
    <t>1.1.</t>
  </si>
  <si>
    <t xml:space="preserve">SIECI WODNO-KANALIZACYJNE, ELEKTROENERGETYCZNE I TELETECHNICZNE </t>
  </si>
  <si>
    <t>SIECI WODNO-KANALIZACYJNE</t>
  </si>
  <si>
    <t>KANALIZACJA DESZCZOWA</t>
  </si>
  <si>
    <t>Wykopy oraz przekopy wykonywane koparkami przedsiębiernymi na odkład, koparka 0,40•m3, grunt kategorii III</t>
  </si>
  <si>
    <t>Wykopy liniowe szerokości 0,8-2,5m o ścianach pionowych w gruntach suchych, głębokości do 3,0m, kategoria gruntu III</t>
  </si>
  <si>
    <t>Umocnienie ścian wykopów wraz z rozbiórką palami szalunkowymi stalowymi w gruntach suchych, głębokość do 3m</t>
  </si>
  <si>
    <t>Podłoża pod kanały i obiekty z materiałów sypkich - podsypka</t>
  </si>
  <si>
    <t>Kanały z rur typu PP łączone na wcisk, Fi 200 mm - typ SN8 z kształtkami</t>
  </si>
  <si>
    <t>Kanały z rur typu PP łączone na wcisk, Fi 200mm - typ SN12 z kształtkami</t>
  </si>
  <si>
    <t>Kanały z rur typu PP łączone na wcisk, Fi 315 mm - typ SN8 z kształtkami</t>
  </si>
  <si>
    <t>Kanały z rur typu PP łączone na wcisk, Fi 400 mm - typ SN8 z kształtkami</t>
  </si>
  <si>
    <t>Kanały z rur typu PP łączone na wcisk, Fi 500 mm - typ SN12 z kształtkami</t>
  </si>
  <si>
    <t>Zbiornik kanałowy, kompletny PEHD Weholite SN8 DN2000, układ równoległy 3x14,9m</t>
  </si>
  <si>
    <t>Osadnik zintegrowany z separatorem, zbiornik betonowy średnicy 1,5m</t>
  </si>
  <si>
    <t>Osadnik, zbiornik betonowy średnicy 2,0 m</t>
  </si>
  <si>
    <t>Studzienki ściekowe uliczne Fi 500 mm, z osadnikiem i syfonem</t>
  </si>
  <si>
    <t>Podłoża pod kanały i obiekty z materiałów sypkich - obsypka</t>
  </si>
  <si>
    <t>Zasypywanie wykopów szerokości 0,8-2,5m o ścianach pionowych, głębokość do 3,0 m, kategoria gruntu III</t>
  </si>
  <si>
    <t>Zasypanie wykopów, ubijaki, grubość w stanie luźnym 25 cm, kategoria gruntu III</t>
  </si>
  <si>
    <t>Zagęszczanie zasypów, ubijakiem mechanicznym, grunt spoisty kategorii III</t>
  </si>
  <si>
    <t>Wywóz samochodami samowyładowczymi do 1 km, grunt kategorii III</t>
  </si>
  <si>
    <t>Wywóz samochodami samowyładowczymi, ziemia, dodatek za każdy następny 1 km</t>
  </si>
  <si>
    <t>Opłata za utylizację ziemi</t>
  </si>
  <si>
    <t>1.02.</t>
  </si>
  <si>
    <t>SIEĆ WODOCIĄGOWA</t>
  </si>
  <si>
    <r>
      <t>Wykopy oraz przekopy wykonywane koparkami przedsiębiernymi na odkład, koparka 0,40 m</t>
    </r>
    <r>
      <rPr>
        <vertAlign val="superscript"/>
        <sz val="12"/>
        <color theme="1"/>
        <rFont val="Times"/>
        <charset val="238"/>
      </rPr>
      <t>3</t>
    </r>
    <r>
      <rPr>
        <sz val="12"/>
        <color theme="1"/>
        <rFont val="Times"/>
        <family val="1"/>
        <charset val="238"/>
      </rPr>
      <t>, grunt kategorii III</t>
    </r>
  </si>
  <si>
    <t>Wykopy liniowe szerokości 0,8-2,5 m o ścianach pionowych z ręcznym wydobyciem urobku, głębokości do 1,5m, kategoria gruntu III</t>
  </si>
  <si>
    <t>Umocnienie ścian wykopów palami szalunkowymi stalowymi, umocnienie palne w gruncie kategorii I-IV, głębokość do 3m</t>
  </si>
  <si>
    <t>Wykopy liniowe o ścianach pionowych z ręcznym wydobyciem urobku w gruntach suchych - komora startowa i odbiorowa</t>
  </si>
  <si>
    <t>Przeciski jednostopniowe do 40m, Dn 300 mm, grunt kategorii III + Rury osłonowe polietylenowe (FE, PEHD), Fi 160 mm</t>
  </si>
  <si>
    <t>Zasypywanie wykopów szerokości 0,8-2,5 m o ścianach pionowych - komora startowa i odbiorowa</t>
  </si>
  <si>
    <t>Montaż rurociągów z rur polietylenowych (PE-SDR), Fi 63 mm</t>
  </si>
  <si>
    <t>Montaż rurociągów z rur polietylenowych (PE-SDR), Fi 315 mm</t>
  </si>
  <si>
    <t>Połączenie rur polietylenowych, ciśnieniowych PE, PEHD metodą zgrzewania czołowego, Fi 63 mm</t>
  </si>
  <si>
    <t>Połączenie rur polietylenowych, ciśnieniowych PE, PEHD metodą zgrzewania czołowego, Fi 315 mm</t>
  </si>
  <si>
    <t>Rury osłonowe polietylenowe (PO, PEHD), Fi 160 mm</t>
  </si>
  <si>
    <t>Rury osłonowe polietylenowe (PE, PEHD), Fi 450 mm</t>
  </si>
  <si>
    <t>Łącznik rurowo-kołnierzowy z blokadą na przesunięcie DN50mm</t>
  </si>
  <si>
    <t>Trójnik kołnierzowy, żeliwny z odpływem górnym DN50/50mm</t>
  </si>
  <si>
    <t>Montaż kształtek ciśnieniowych PE, PEHD o łączeniach zgrzewano-kołnierzowych (tuleje kołnierzowe na luźny kołnierz), Fi 63 mm, PE</t>
  </si>
  <si>
    <t>Łącznik rurowo-kołnierzowy z blokadą na przesunięcie DN300mm</t>
  </si>
  <si>
    <t>Montaż kształtek ciśnieniowych PO, PEHD o łączeniach zgrzewano-kołnierzowych (tuleje kołnierzowe na luźny kołnierz), Fi 315 mm, PE</t>
  </si>
  <si>
    <t>Zasuwy żeliwne klinowe owalne kołnierzowe z obudową, Fi 300 mm</t>
  </si>
  <si>
    <t>Zawór odpowietrzający DN50mm do zabudowy w ziemi</t>
  </si>
  <si>
    <t>Oznakowanie trasy rurociągu ułożonego w ziemi</t>
  </si>
  <si>
    <t>Zasypywanie wykopów szerokości 0,8-2,5 m o ścianach pionowych, głębokość do 1,5 m, kategoria gruntu III</t>
  </si>
  <si>
    <t>Zasypanie wykopów podłużnych, rowów, wykopów obiektowych, spycharki, grubość w stanie luźnym 30 cm, kategoria gruntu III</t>
  </si>
  <si>
    <t>Próba wodna szczelności sieci wodociągowych z rur typu HOBAS, PCW, PVC, PE, PEHD, Dn 63 mm</t>
  </si>
  <si>
    <t>Próba wodna szczelności sieci wodociągowych z rur typu HOBAS, PCW, PVC, PE, PEHD, Dn 315 mm</t>
  </si>
  <si>
    <t>Jednokrotne płukanie sieci wodociągowej</t>
  </si>
  <si>
    <t>SIECI ELEKTROENERGETYCZNE - OŚWIETLENIE ULICZNE</t>
  </si>
  <si>
    <t>2.1.</t>
  </si>
  <si>
    <t>Słup stalowy 9 m CS60-90/4 + Fundament prefabrykowany FBw-150</t>
  </si>
  <si>
    <t>Słup stalowy 6 m CS60-60/4 + Fundament prefabrykowany FBw-150</t>
  </si>
  <si>
    <t>Wysięgnik długości 1,5 m,  kąt nachylenia 15 st.</t>
  </si>
  <si>
    <t>Montaż przewodów do opraw oświetleniowych, wciąganych w słupy i wysięgniki - Przewód YDY 450/750V 3x2,5 mm 2 -11,5m</t>
  </si>
  <si>
    <t xml:space="preserve">Montaż przewodów do opraw oświetleniowych, wciąganych w słupy i wysięgniki - Przewód YDY 450/750V 3x2,5 mm 2-9,0m
</t>
  </si>
  <si>
    <t>Montaż opraw oświetlenia zewnętrznego, na wysięgniku - Oprawa A-SCHREDER AMPERA MIDI / 5112 / 48 LEDs 700mA NW 740 100W // 414812 (1.000)</t>
  </si>
  <si>
    <t>Montaż opraw oświetlenia zewnętrznego, na wysięgniku - Oprawa B-SCHREDER AMPERA MIDI / 5112 / 48 LEDs 900mA NW 740 132W / / 414812 (1.000)</t>
  </si>
  <si>
    <t>Oprawa C-SCHREDER 414272 AMPERA MINI 5112 - 24 OSLON SQUARE GlANT 1000mA NW 230V Flat</t>
  </si>
  <si>
    <t>Montaż opraw oświetlenia zewnętrznego, na słupie - Oprawa D-SCHREDER 414422 AMPERA MINI 5145 Zebra right 24 700mA WW</t>
  </si>
  <si>
    <t>Montaż uziomów lub przewodów uziemiających, Bednarka ocynkowana St0S 30x4 mm</t>
  </si>
  <si>
    <t>Łączenie przewodów instalacji odgromowej lub przewodów wyrównawczych, w wykopie, bednarka do 120 mm2</t>
  </si>
  <si>
    <t>Kopanie rowów dla kabli, mechanicznie, grunt kategorii III</t>
  </si>
  <si>
    <t>Nasypanie warstwy piasku na dnie rowu kablowego, szerokość do 0,4 m</t>
  </si>
  <si>
    <t>Układanie kabli w rowach kablowych - Kabel YKXS 5x35mm2</t>
  </si>
  <si>
    <t>Obróbka na sucho kabli na napięcie do 1kV o izolacji i powłoce z tworzyw sztucznych, kabel 5-żyłowy, do 35 mm2</t>
  </si>
  <si>
    <t>Zasypanie rowów dla kabli, mechanicznie, grunt kategorii III</t>
  </si>
  <si>
    <t>Badanie linii kablowej średniego napięcia, niskiego napięcia i sterowniczej, kabel n.n., 5-żyłowy</t>
  </si>
  <si>
    <t>Sprawdzenie i pomiar obwodu elektrycznego nn, obwód 3-fazowy</t>
  </si>
  <si>
    <t>Sprawdzenie i pomiar obwodu elektrycznego nn, obwód 1-fazowy</t>
  </si>
  <si>
    <t>Badania i pomiary instalacji uziemiającej, piorunochronnej i skuteczności zerowania, skuteczność zerowania, pomiar pierwszy</t>
  </si>
  <si>
    <t>Badania i pomiary instalacji uziemiającej, piorunochronnej i skuteczności zerowania, skuteczność zerowania, pomiar każdy następny</t>
  </si>
  <si>
    <t>Badania i pomiary instalacji uziemiającej, piorunochronnej i skuteczności zerowania, uziemienie ochronne lub robocze, pomiar pierwszy</t>
  </si>
  <si>
    <t>Badania i pomiary instalacji uziemiającej, piorunochronnej I skuteczności zerowania, uziarnienie ochronne lub robocza, pomiar każdy następny</t>
  </si>
  <si>
    <t>m3</t>
  </si>
  <si>
    <t>3.1.</t>
  </si>
  <si>
    <t>3.2.</t>
  </si>
  <si>
    <t xml:space="preserve">SIECI TELETECHNICZNE </t>
  </si>
  <si>
    <t>Infrastruktura ORANGE</t>
  </si>
  <si>
    <t>Mechaniczna rozbiórka studni kablowych przy przebudowie, studnia SK-2</t>
  </si>
  <si>
    <t>Likwidacja ciągów kanalizacji kablowej 2 otworowej</t>
  </si>
  <si>
    <t>Przebudowa studni kablowych prefabrykowanych SK-2 z regulacją</t>
  </si>
  <si>
    <t>Budowa studni kablowych prefabrykowanych rozdzielczych SKR, typ SKR-2-M-CZ, grunt kategorii III</t>
  </si>
  <si>
    <t>Budowa kanalizacji kablowej pierwotnej z rur z tworzyw sztucznych w wykopie wykonanym mechanicznie w gruncie kategorii III, 1 warstwa i 2 otwory w ciągu kanalizacji, 2 rury w warstwie - rura RPCW110/6.7</t>
  </si>
  <si>
    <t>Budowa kanalizacji kablowej pierwotnej z rur z tworzyw sztucznych w wykopie wykonanym mechanicznie w gruncie kategorii III, 1 warstwa i 4 otwory w ciągu kanalizacji, 4 rury w warstwie - rura RPCW110/6.7</t>
  </si>
  <si>
    <t>Wciąganie kabla wypełnianego w powłoce termoplastycznej do kanalizacji kablowej - Kabel XzTKMXpw 15x4x0,5</t>
  </si>
  <si>
    <t>Wciąganie kabla wypełnionego w powłoce termoplastycznej do kanalizacji kablowej - Kabel Z-XOTKtsd 24J</t>
  </si>
  <si>
    <t>Pomiary i odbiory linii teletechnicznych</t>
  </si>
  <si>
    <t>Infrastruktura MULTIMEDIA</t>
  </si>
  <si>
    <t>Likwidacja kabli naziemnych teletechnicznych</t>
  </si>
  <si>
    <t>Demontaż slupów pojedynczych teletechnicznych</t>
  </si>
  <si>
    <t>Budowa studni kablowych prefabrykowanych typ SK-2, grunt kategorii III</t>
  </si>
  <si>
    <t>Budowa kanalizacji kablowej pierwotnej z rur z tworzyw sztucznych w wykopie wykonanym mechanicznie w gruncie kategorii III, 1 warstwa i 1 otwór w ciągu kanalizacji, 1 rura w warstwie - Rura RHDPE 110/6,3</t>
  </si>
  <si>
    <t>Rury ochronne - Rura AROT A-120 PS</t>
  </si>
  <si>
    <t>Montaż i ustawienie słupów bliźniaczych żelbetowych z jedną belką ustojową wraz z osprzętem i uzbrojeniem</t>
  </si>
  <si>
    <t>Montaż elementów ochrony przed nieuprawnionym dostępem</t>
  </si>
  <si>
    <t>Wciąganie kabla wypełnionego w powłoce termoplastycznej do kanalizacji kablowej - Kabel XzTKMXpw 15x4x0,5</t>
  </si>
  <si>
    <t>Zawieszenie przewodów teletechnicznych - Kabel XzTKMXpw 15x4x0,5</t>
  </si>
  <si>
    <t>3.3.</t>
  </si>
  <si>
    <t>Telekomunikacyjny kanał technologiczny</t>
  </si>
  <si>
    <t>Budowa kanalizacji kablowej pierwotnej z rur z tworzyw sztucznych w wykopie wykonanym mechanicznie w gruncie kategorii III, 1 warstwa i 1 otwór w ciągu kanalizacji, 1 rura w warstwie - Rura RHDPE 110/6,3 – KTu1</t>
  </si>
  <si>
    <t>km</t>
  </si>
  <si>
    <t>Opis robót</t>
  </si>
  <si>
    <t>(nazwa wykonawcy)</t>
  </si>
  <si>
    <t xml:space="preserve">TABELA TYTUŁÓW I ELEMENTÓW ROZLICZENIOWYCH </t>
  </si>
  <si>
    <t>Zadanie: BUDOWA UKŁADU KOMUNIKACYJNEGO DO CENTRUM BEZPIECZEŃSTWA POWIATU BRZESKIEGO WRAZ Z PRZEBUDOWĄ SKRZYŻOWANIA Z DROGĄ KRAJOWĄ NR 94 KRAKÓW – RZESZÓW ( ETAP I )</t>
  </si>
  <si>
    <t>Wartość robót [zł]</t>
  </si>
  <si>
    <t>Podatek VAT 23% [zł]</t>
  </si>
  <si>
    <t>Vartość robót z podatkiem VAT [zł]</t>
  </si>
  <si>
    <t>Razem Telekomunikacyjny kanał technologiczny</t>
  </si>
  <si>
    <t>Razem Infrastruktura MULTIMEDIA</t>
  </si>
  <si>
    <t>Razem Infrastruktura ORANGE</t>
  </si>
  <si>
    <t>Razem SIECI ELEKTROENERGETYCZNE - OŚWIETLENIE ULICZNE</t>
  </si>
  <si>
    <t>Razem SIEĆ WODOCIĄGOWA</t>
  </si>
  <si>
    <t>Razem KANALIZACJA DESZCZOWA</t>
  </si>
  <si>
    <t>Studnie rewizyjne z kręgów betonowych, Fi 1000 mm, głębokość 2,5m z kinetą prefabrykowaną i kręgami na uszczelkę</t>
  </si>
  <si>
    <t>elektoniczny podpis uprawnionego przedstawiciela Wykonawcy</t>
  </si>
  <si>
    <t>Załącznik 2.2</t>
  </si>
  <si>
    <t xml:space="preserve">Formularz ofertowy  </t>
  </si>
  <si>
    <t>Rozbiórka kanalizacji deszczowej kd 300 mm</t>
  </si>
  <si>
    <t>Rozbiórka przykanalika kd 150 mm</t>
  </si>
  <si>
    <t xml:space="preserve">Rozbiórka studzienek ściekowych </t>
  </si>
  <si>
    <t xml:space="preserve">szt. </t>
  </si>
  <si>
    <t xml:space="preserve">Rozbiórka studni ściekowych </t>
  </si>
  <si>
    <t>Rozbiórka sieci wodociągowej Wo63</t>
  </si>
  <si>
    <t>Rozbiórka sieci wodociągowej Wo315</t>
  </si>
  <si>
    <t xml:space="preserve">Rozbiórka kabli zasilających oświetlenie uliczne </t>
  </si>
  <si>
    <t>Rozbiórka lamp oświetlenia ulicznego (słupy+oprawy)</t>
  </si>
  <si>
    <t>Budowa kanalizacji kablowej pierwotnej z rur z tworzyw sztucznych w wykopie wykonanym mechanicznie w gruncie kategorii III, 1 warstwa i 1 otwór w ciągu kanalizacji, 1 rura w warstwie - Rura RHDPE 110/6,3 – KTp1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</si>
</sst>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4">
    <font>
      <sz val="11"/>
      <color theme="1"/>
      <name val="Calibri"/>
      <family val="2"/>
      <charset val="238"/>
      <scheme val="minor"/>
    </font>
    <font>
      <sz val="12"/>
      <color theme="1"/>
      <name val="Times"/>
      <family val="1"/>
      <charset val="238"/>
    </font>
    <font>
      <sz val="8"/>
      <color theme="1"/>
      <name val="Times"/>
      <family val="1"/>
      <charset val="238"/>
    </font>
    <font>
      <b/>
      <sz val="12"/>
      <color theme="1"/>
      <name val="Times"/>
      <family val="1"/>
      <charset val="238"/>
    </font>
    <font>
      <sz val="11"/>
      <color theme="1"/>
      <name val="Times"/>
      <family val="1"/>
      <charset val="238"/>
    </font>
    <font>
      <sz val="12"/>
      <color theme="1"/>
      <name val="Times"/>
      <charset val="238"/>
    </font>
    <font>
      <vertAlign val="superscript"/>
      <sz val="12"/>
      <color theme="1"/>
      <name val="Times"/>
      <charset val="238"/>
    </font>
    <font>
      <vertAlign val="superscript"/>
      <sz val="11"/>
      <color theme="1"/>
      <name val="Times"/>
      <charset val="238"/>
    </font>
    <font>
      <sz val="11"/>
      <color theme="1"/>
      <name val="Times"/>
      <charset val="238"/>
    </font>
    <font>
      <sz val="8"/>
      <name val="Calibri"/>
      <family val="2"/>
      <charset val="238"/>
      <scheme val="minor"/>
    </font>
    <font>
      <sz val="10"/>
      <color theme="1"/>
      <name val="Times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Times"/>
      <charset val="238"/>
    </font>
    <font>
      <b/>
      <sz val="14"/>
      <color theme="1"/>
      <name val="Times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5" fillId="2" borderId="14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top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/>
    <xf numFmtId="0" fontId="3" fillId="2" borderId="0" xfId="0" applyFont="1" applyFill="1" applyAlignment="1">
      <alignment horizontal="center"/>
    </xf>
    <xf numFmtId="0" fontId="0" fillId="2" borderId="0" xfId="0" applyFill="1" applyAlignment="1"/>
    <xf numFmtId="0" fontId="4" fillId="2" borderId="0" xfId="0" applyFont="1" applyFill="1" applyAlignment="1">
      <alignment horizontal="center" vertical="top"/>
    </xf>
    <xf numFmtId="0" fontId="0" fillId="2" borderId="0" xfId="0" applyFont="1" applyFill="1" applyAlignment="1"/>
    <xf numFmtId="0" fontId="1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left" vertical="center" wrapText="1"/>
    </xf>
    <xf numFmtId="0" fontId="11" fillId="2" borderId="28" xfId="0" applyFont="1" applyFill="1" applyBorder="1" applyAlignment="1">
      <alignment horizontal="left" vertical="center" wrapText="1"/>
    </xf>
    <xf numFmtId="0" fontId="11" fillId="2" borderId="30" xfId="0" applyFont="1" applyFill="1" applyBorder="1" applyAlignment="1">
      <alignment horizontal="left" vertical="center" wrapText="1"/>
    </xf>
    <xf numFmtId="1" fontId="1" fillId="2" borderId="8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0" fillId="2" borderId="17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2" fontId="1" fillId="2" borderId="21" xfId="0" applyNumberFormat="1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2" fontId="5" fillId="2" borderId="8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15" xfId="0" applyFont="1" applyFill="1" applyBorder="1" applyAlignment="1">
      <alignment horizontal="left" vertical="top" wrapText="1"/>
    </xf>
    <xf numFmtId="2" fontId="5" fillId="2" borderId="8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wrapText="1"/>
    </xf>
    <xf numFmtId="0" fontId="12" fillId="2" borderId="49" xfId="0" applyFont="1" applyFill="1" applyBorder="1" applyAlignment="1">
      <alignment horizontal="right" vertical="center" wrapText="1"/>
    </xf>
    <xf numFmtId="0" fontId="12" fillId="2" borderId="38" xfId="0" applyFont="1" applyFill="1" applyBorder="1" applyAlignment="1">
      <alignment horizontal="right" vertical="center" wrapText="1"/>
    </xf>
    <xf numFmtId="0" fontId="12" fillId="2" borderId="39" xfId="0" applyFont="1" applyFill="1" applyBorder="1" applyAlignment="1">
      <alignment horizontal="right" vertical="center" wrapText="1"/>
    </xf>
    <xf numFmtId="164" fontId="1" fillId="2" borderId="40" xfId="0" applyNumberFormat="1" applyFont="1" applyFill="1" applyBorder="1" applyAlignment="1">
      <alignment horizontal="center" vertical="center" wrapText="1"/>
    </xf>
    <xf numFmtId="16" fontId="10" fillId="2" borderId="17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3" fontId="1" fillId="2" borderId="8" xfId="0" applyNumberFormat="1" applyFont="1" applyFill="1" applyBorder="1" applyAlignment="1">
      <alignment horizontal="center" vertical="center"/>
    </xf>
    <xf numFmtId="16" fontId="10" fillId="2" borderId="27" xfId="0" applyNumberFormat="1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left" vertical="center" wrapText="1"/>
    </xf>
    <xf numFmtId="0" fontId="12" fillId="2" borderId="28" xfId="0" applyFont="1" applyFill="1" applyBorder="1" applyAlignment="1">
      <alignment horizontal="left" vertical="center" wrapText="1"/>
    </xf>
    <xf numFmtId="0" fontId="12" fillId="2" borderId="30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2" fontId="1" fillId="2" borderId="28" xfId="0" applyNumberFormat="1" applyFont="1" applyFill="1" applyBorder="1" applyAlignment="1">
      <alignment horizontal="center" vertical="center"/>
    </xf>
    <xf numFmtId="164" fontId="1" fillId="2" borderId="32" xfId="0" applyNumberFormat="1" applyFont="1" applyFill="1" applyBorder="1" applyAlignment="1">
      <alignment horizontal="center" vertical="center"/>
    </xf>
    <xf numFmtId="0" fontId="10" fillId="2" borderId="13" xfId="0" applyNumberFormat="1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left" vertical="top" wrapText="1"/>
    </xf>
    <xf numFmtId="0" fontId="1" fillId="2" borderId="24" xfId="0" applyFont="1" applyFill="1" applyBorder="1" applyAlignment="1">
      <alignment horizontal="left" vertical="top" wrapText="1"/>
    </xf>
    <xf numFmtId="0" fontId="1" fillId="2" borderId="26" xfId="0" applyFont="1" applyFill="1" applyBorder="1" applyAlignment="1">
      <alignment horizontal="left" vertical="top" wrapText="1"/>
    </xf>
    <xf numFmtId="164" fontId="1" fillId="2" borderId="0" xfId="0" applyNumberFormat="1" applyFont="1" applyFill="1"/>
    <xf numFmtId="0" fontId="4" fillId="2" borderId="8" xfId="0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164" fontId="1" fillId="2" borderId="40" xfId="0" applyNumberFormat="1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 wrapText="1"/>
    </xf>
    <xf numFmtId="3" fontId="1" fillId="2" borderId="31" xfId="0" applyNumberFormat="1" applyFont="1" applyFill="1" applyBorder="1" applyAlignment="1">
      <alignment horizontal="center" vertical="center"/>
    </xf>
    <xf numFmtId="2" fontId="1" fillId="2" borderId="31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right" vertical="center" wrapText="1"/>
    </xf>
    <xf numFmtId="0" fontId="12" fillId="2" borderId="3" xfId="0" applyFont="1" applyFill="1" applyBorder="1" applyAlignment="1">
      <alignment horizontal="right" vertical="center" wrapText="1"/>
    </xf>
    <xf numFmtId="0" fontId="12" fillId="2" borderId="19" xfId="0" applyFont="1" applyFill="1" applyBorder="1" applyAlignment="1">
      <alignment horizontal="left" vertical="top" wrapText="1"/>
    </xf>
    <xf numFmtId="0" fontId="12" fillId="2" borderId="18" xfId="0" applyFont="1" applyFill="1" applyBorder="1" applyAlignment="1">
      <alignment horizontal="left" vertical="top" wrapText="1"/>
    </xf>
    <xf numFmtId="0" fontId="12" fillId="2" borderId="20" xfId="0" applyFont="1" applyFill="1" applyBorder="1" applyAlignment="1">
      <alignment horizontal="left" vertical="top" wrapText="1"/>
    </xf>
    <xf numFmtId="4" fontId="1" fillId="2" borderId="21" xfId="0" applyNumberFormat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left" vertical="top" wrapText="1"/>
    </xf>
    <xf numFmtId="0" fontId="5" fillId="2" borderId="47" xfId="0" applyFont="1" applyFill="1" applyBorder="1" applyAlignment="1">
      <alignment horizontal="left" vertical="top" wrapText="1"/>
    </xf>
    <xf numFmtId="0" fontId="5" fillId="2" borderId="48" xfId="0" applyFont="1" applyFill="1" applyBorder="1" applyAlignment="1">
      <alignment horizontal="left" vertical="top" wrapText="1"/>
    </xf>
    <xf numFmtId="0" fontId="4" fillId="2" borderId="43" xfId="0" applyFont="1" applyFill="1" applyBorder="1" applyAlignment="1">
      <alignment horizontal="center" vertical="center"/>
    </xf>
    <xf numFmtId="2" fontId="5" fillId="2" borderId="43" xfId="0" applyNumberFormat="1" applyFont="1" applyFill="1" applyBorder="1" applyAlignment="1">
      <alignment horizontal="center" vertical="center"/>
    </xf>
    <xf numFmtId="164" fontId="5" fillId="2" borderId="42" xfId="0" applyNumberFormat="1" applyFont="1" applyFill="1" applyBorder="1" applyAlignment="1">
      <alignment horizontal="center" vertical="center"/>
    </xf>
    <xf numFmtId="164" fontId="5" fillId="2" borderId="11" xfId="0" applyNumberFormat="1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horizontal="left" vertical="center" wrapText="1"/>
    </xf>
    <xf numFmtId="0" fontId="5" fillId="2" borderId="35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right" vertical="center" wrapText="1"/>
    </xf>
    <xf numFmtId="0" fontId="12" fillId="2" borderId="9" xfId="0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horizontal="right" vertical="center" wrapText="1"/>
    </xf>
    <xf numFmtId="0" fontId="13" fillId="2" borderId="3" xfId="0" applyFont="1" applyFill="1" applyBorder="1" applyAlignment="1">
      <alignment horizontal="right" vertical="center" wrapText="1"/>
    </xf>
    <xf numFmtId="164" fontId="5" fillId="2" borderId="40" xfId="0" applyNumberFormat="1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right" vertical="center" wrapText="1"/>
    </xf>
    <xf numFmtId="0" fontId="13" fillId="2" borderId="43" xfId="0" applyFont="1" applyFill="1" applyBorder="1" applyAlignment="1">
      <alignment horizontal="right" vertical="center" wrapText="1"/>
    </xf>
    <xf numFmtId="0" fontId="13" fillId="2" borderId="27" xfId="0" applyFont="1" applyFill="1" applyBorder="1" applyAlignment="1">
      <alignment horizontal="right" vertical="center" wrapText="1"/>
    </xf>
    <xf numFmtId="0" fontId="13" fillId="2" borderId="31" xfId="0" applyFont="1" applyFill="1" applyBorder="1" applyAlignment="1">
      <alignment horizontal="right" vertical="center" wrapText="1"/>
    </xf>
    <xf numFmtId="0" fontId="13" fillId="2" borderId="32" xfId="0" applyFont="1" applyFill="1" applyBorder="1" applyAlignment="1">
      <alignment horizontal="right" vertical="center" wrapText="1"/>
    </xf>
    <xf numFmtId="164" fontId="12" fillId="2" borderId="41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left" wrapText="1"/>
    </xf>
    <xf numFmtId="0" fontId="2" fillId="2" borderId="0" xfId="0" applyFont="1" applyFill="1" applyAlignment="1"/>
    <xf numFmtId="0" fontId="2" fillId="2" borderId="0" xfId="0" applyFont="1" applyFill="1" applyAlignment="1">
      <alignment horizontal="center" vertical="top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3"/>
  <sheetViews>
    <sheetView tabSelected="1" topLeftCell="A127" zoomScale="90" zoomScaleNormal="90" workbookViewId="0">
      <selection activeCell="K12" sqref="K12"/>
    </sheetView>
  </sheetViews>
  <sheetFormatPr defaultRowHeight="15.75"/>
  <cols>
    <col min="1" max="1" width="5.85546875" style="8" customWidth="1"/>
    <col min="2" max="2" width="9.140625" style="8" customWidth="1"/>
    <col min="3" max="3" width="4.42578125" style="9" customWidth="1"/>
    <col min="4" max="4" width="64.7109375" style="9" customWidth="1"/>
    <col min="5" max="5" width="8.5703125" style="9" customWidth="1"/>
    <col min="6" max="6" width="10.7109375" style="9" customWidth="1"/>
    <col min="7" max="7" width="15.7109375" style="9" customWidth="1"/>
    <col min="8" max="8" width="19.28515625" style="9" customWidth="1"/>
    <col min="9" max="9" width="16" style="9" customWidth="1"/>
    <col min="10" max="16384" width="9.140625" style="9"/>
  </cols>
  <sheetData>
    <row r="1" spans="1:8">
      <c r="G1" s="10"/>
      <c r="H1" s="10"/>
    </row>
    <row r="2" spans="1:8" ht="66" customHeight="1">
      <c r="A2" s="11" t="s">
        <v>126</v>
      </c>
      <c r="B2" s="11"/>
      <c r="C2" s="11"/>
      <c r="D2" s="11"/>
      <c r="G2" s="9" t="s">
        <v>140</v>
      </c>
    </row>
    <row r="3" spans="1:8">
      <c r="A3" s="12" t="s">
        <v>127</v>
      </c>
      <c r="B3" s="12"/>
      <c r="C3" s="13"/>
      <c r="D3" s="13"/>
      <c r="E3" s="13"/>
      <c r="F3" s="13"/>
      <c r="G3" s="13"/>
      <c r="H3" s="13"/>
    </row>
    <row r="4" spans="1:8" ht="27.75" customHeight="1">
      <c r="A4" s="14"/>
      <c r="B4" s="14"/>
      <c r="C4" s="15"/>
      <c r="D4" s="15"/>
      <c r="E4" s="15"/>
      <c r="F4" s="15"/>
      <c r="G4" s="15"/>
      <c r="H4" s="15"/>
    </row>
    <row r="5" spans="1:8">
      <c r="A5" s="10" t="s">
        <v>141</v>
      </c>
      <c r="B5" s="10"/>
      <c r="C5" s="10"/>
      <c r="D5" s="10"/>
      <c r="E5" s="10"/>
      <c r="F5" s="10"/>
      <c r="G5" s="10"/>
      <c r="H5" s="10"/>
    </row>
    <row r="6" spans="1:8" ht="48" customHeight="1">
      <c r="A6" s="16" t="s">
        <v>128</v>
      </c>
      <c r="B6" s="16"/>
      <c r="C6" s="16"/>
      <c r="D6" s="16"/>
      <c r="E6" s="16"/>
      <c r="F6" s="16"/>
      <c r="G6" s="16"/>
      <c r="H6" s="16"/>
    </row>
    <row r="7" spans="1:8" ht="14.25" customHeight="1" thickBot="1"/>
    <row r="8" spans="1:8">
      <c r="A8" s="17" t="s">
        <v>20</v>
      </c>
      <c r="B8" s="18" t="s">
        <v>125</v>
      </c>
      <c r="C8" s="19"/>
      <c r="D8" s="20"/>
      <c r="E8" s="21" t="s">
        <v>19</v>
      </c>
      <c r="F8" s="21" t="s">
        <v>6</v>
      </c>
      <c r="G8" s="21" t="s">
        <v>7</v>
      </c>
      <c r="H8" s="22" t="s">
        <v>8</v>
      </c>
    </row>
    <row r="9" spans="1:8">
      <c r="A9" s="23"/>
      <c r="B9" s="24"/>
      <c r="C9" s="25"/>
      <c r="D9" s="26"/>
      <c r="E9" s="27"/>
      <c r="F9" s="27"/>
      <c r="G9" s="27"/>
      <c r="H9" s="28"/>
    </row>
    <row r="10" spans="1:8">
      <c r="A10" s="23"/>
      <c r="B10" s="29"/>
      <c r="C10" s="30"/>
      <c r="D10" s="31"/>
      <c r="E10" s="32"/>
      <c r="F10" s="32"/>
      <c r="G10" s="32"/>
      <c r="H10" s="33"/>
    </row>
    <row r="11" spans="1:8" s="40" customFormat="1" ht="11.25" customHeight="1" thickBot="1">
      <c r="A11" s="34" t="s">
        <v>0</v>
      </c>
      <c r="B11" s="35" t="s">
        <v>1</v>
      </c>
      <c r="C11" s="36"/>
      <c r="D11" s="37"/>
      <c r="E11" s="38" t="s">
        <v>2</v>
      </c>
      <c r="F11" s="38" t="s">
        <v>3</v>
      </c>
      <c r="G11" s="38" t="s">
        <v>4</v>
      </c>
      <c r="H11" s="39" t="s">
        <v>5</v>
      </c>
    </row>
    <row r="12" spans="1:8" ht="39" customHeight="1" thickBot="1">
      <c r="A12" s="41"/>
      <c r="B12" s="42" t="s">
        <v>22</v>
      </c>
      <c r="C12" s="43"/>
      <c r="D12" s="44"/>
      <c r="E12" s="5"/>
      <c r="F12" s="45"/>
      <c r="G12" s="46"/>
      <c r="H12" s="7"/>
    </row>
    <row r="13" spans="1:8" s="54" customFormat="1" ht="24" customHeight="1">
      <c r="A13" s="47">
        <v>1</v>
      </c>
      <c r="B13" s="48" t="s">
        <v>23</v>
      </c>
      <c r="C13" s="49"/>
      <c r="D13" s="50"/>
      <c r="E13" s="51"/>
      <c r="F13" s="51"/>
      <c r="G13" s="52"/>
      <c r="H13" s="53"/>
    </row>
    <row r="14" spans="1:8" ht="27" customHeight="1" thickBot="1">
      <c r="A14" s="55" t="s">
        <v>21</v>
      </c>
      <c r="B14" s="56" t="s">
        <v>24</v>
      </c>
      <c r="C14" s="57"/>
      <c r="D14" s="58"/>
      <c r="E14" s="59"/>
      <c r="F14" s="60"/>
      <c r="G14" s="61"/>
      <c r="H14" s="62"/>
    </row>
    <row r="15" spans="1:8" ht="27" customHeight="1">
      <c r="A15" s="63">
        <v>1</v>
      </c>
      <c r="B15" s="1" t="s">
        <v>142</v>
      </c>
      <c r="C15" s="2"/>
      <c r="D15" s="3"/>
      <c r="E15" s="4" t="s">
        <v>13</v>
      </c>
      <c r="F15" s="5">
        <v>176</v>
      </c>
      <c r="G15" s="6"/>
      <c r="H15" s="7">
        <v>0</v>
      </c>
    </row>
    <row r="16" spans="1:8" ht="27" customHeight="1">
      <c r="A16" s="63">
        <v>2</v>
      </c>
      <c r="B16" s="1" t="s">
        <v>143</v>
      </c>
      <c r="C16" s="2"/>
      <c r="D16" s="3"/>
      <c r="E16" s="4" t="s">
        <v>13</v>
      </c>
      <c r="F16" s="5">
        <v>70</v>
      </c>
      <c r="G16" s="6"/>
      <c r="H16" s="7">
        <v>0</v>
      </c>
    </row>
    <row r="17" spans="1:8" ht="27" customHeight="1">
      <c r="A17" s="63">
        <v>3</v>
      </c>
      <c r="B17" s="1" t="s">
        <v>144</v>
      </c>
      <c r="C17" s="2"/>
      <c r="D17" s="3"/>
      <c r="E17" s="4" t="s">
        <v>145</v>
      </c>
      <c r="F17" s="5">
        <v>6</v>
      </c>
      <c r="G17" s="6"/>
      <c r="H17" s="7">
        <v>0</v>
      </c>
    </row>
    <row r="18" spans="1:8" ht="27" customHeight="1">
      <c r="A18" s="63">
        <v>4</v>
      </c>
      <c r="B18" s="1" t="s">
        <v>146</v>
      </c>
      <c r="C18" s="2"/>
      <c r="D18" s="3"/>
      <c r="E18" s="4" t="s">
        <v>18</v>
      </c>
      <c r="F18" s="5">
        <v>9</v>
      </c>
      <c r="G18" s="6"/>
      <c r="H18" s="7">
        <v>0</v>
      </c>
    </row>
    <row r="19" spans="1:8" ht="33" customHeight="1">
      <c r="A19" s="63">
        <v>5</v>
      </c>
      <c r="B19" s="64" t="s">
        <v>25</v>
      </c>
      <c r="C19" s="65"/>
      <c r="D19" s="66"/>
      <c r="E19" s="67" t="s">
        <v>16</v>
      </c>
      <c r="F19" s="46">
        <v>812.47008219178088</v>
      </c>
      <c r="G19" s="6"/>
      <c r="H19" s="7">
        <f>F19*G19</f>
        <v>0</v>
      </c>
    </row>
    <row r="20" spans="1:8" ht="33" customHeight="1">
      <c r="A20" s="63">
        <v>6</v>
      </c>
      <c r="B20" s="1" t="s">
        <v>26</v>
      </c>
      <c r="C20" s="2"/>
      <c r="D20" s="3"/>
      <c r="E20" s="5" t="s">
        <v>14</v>
      </c>
      <c r="F20" s="68">
        <v>812.47008219178088</v>
      </c>
      <c r="G20" s="46"/>
      <c r="H20" s="7">
        <f>F20*G20</f>
        <v>0</v>
      </c>
    </row>
    <row r="21" spans="1:8" s="54" customFormat="1" ht="33" customHeight="1">
      <c r="A21" s="63">
        <v>7</v>
      </c>
      <c r="B21" s="64" t="s">
        <v>27</v>
      </c>
      <c r="C21" s="65"/>
      <c r="D21" s="66"/>
      <c r="E21" s="67" t="s">
        <v>17</v>
      </c>
      <c r="F21" s="68">
        <v>1354.1186438356165</v>
      </c>
      <c r="G21" s="69"/>
      <c r="H21" s="70">
        <f>F21*G21</f>
        <v>0</v>
      </c>
    </row>
    <row r="22" spans="1:8" s="54" customFormat="1" ht="24.75" customHeight="1">
      <c r="A22" s="63">
        <v>8</v>
      </c>
      <c r="B22" s="64" t="s">
        <v>28</v>
      </c>
      <c r="C22" s="65"/>
      <c r="D22" s="66"/>
      <c r="E22" s="67" t="s">
        <v>16</v>
      </c>
      <c r="F22" s="68">
        <v>35.200000000000003</v>
      </c>
      <c r="G22" s="69"/>
      <c r="H22" s="70">
        <f t="shared" ref="H22:H30" si="0">F22*G22</f>
        <v>0</v>
      </c>
    </row>
    <row r="23" spans="1:8" s="54" customFormat="1" ht="24.75" customHeight="1">
      <c r="A23" s="63">
        <v>9</v>
      </c>
      <c r="B23" s="64" t="s">
        <v>29</v>
      </c>
      <c r="C23" s="65"/>
      <c r="D23" s="66"/>
      <c r="E23" s="67" t="s">
        <v>13</v>
      </c>
      <c r="F23" s="68">
        <v>141.69999999999999</v>
      </c>
      <c r="G23" s="69"/>
      <c r="H23" s="70">
        <f t="shared" si="0"/>
        <v>0</v>
      </c>
    </row>
    <row r="24" spans="1:8" s="54" customFormat="1" ht="24.75" customHeight="1">
      <c r="A24" s="63">
        <v>10</v>
      </c>
      <c r="B24" s="64" t="s">
        <v>30</v>
      </c>
      <c r="C24" s="65"/>
      <c r="D24" s="66"/>
      <c r="E24" s="67" t="s">
        <v>13</v>
      </c>
      <c r="F24" s="68">
        <v>20</v>
      </c>
      <c r="G24" s="69"/>
      <c r="H24" s="70">
        <f t="shared" si="0"/>
        <v>0</v>
      </c>
    </row>
    <row r="25" spans="1:8" s="54" customFormat="1" ht="26.25" customHeight="1">
      <c r="A25" s="63">
        <v>11</v>
      </c>
      <c r="B25" s="64" t="s">
        <v>31</v>
      </c>
      <c r="C25" s="65"/>
      <c r="D25" s="66"/>
      <c r="E25" s="67" t="s">
        <v>13</v>
      </c>
      <c r="F25" s="68">
        <v>42.300000000000011</v>
      </c>
      <c r="G25" s="69"/>
      <c r="H25" s="70">
        <f t="shared" si="0"/>
        <v>0</v>
      </c>
    </row>
    <row r="26" spans="1:8" s="54" customFormat="1" ht="21.75" customHeight="1">
      <c r="A26" s="63">
        <v>12</v>
      </c>
      <c r="B26" s="64" t="s">
        <v>32</v>
      </c>
      <c r="C26" s="65"/>
      <c r="D26" s="66"/>
      <c r="E26" s="67" t="s">
        <v>13</v>
      </c>
      <c r="F26" s="68">
        <v>127</v>
      </c>
      <c r="G26" s="69"/>
      <c r="H26" s="70">
        <f t="shared" si="0"/>
        <v>0</v>
      </c>
    </row>
    <row r="27" spans="1:8" s="54" customFormat="1" ht="34.5" customHeight="1">
      <c r="A27" s="63">
        <v>13</v>
      </c>
      <c r="B27" s="64" t="s">
        <v>33</v>
      </c>
      <c r="C27" s="65"/>
      <c r="D27" s="66"/>
      <c r="E27" s="67" t="s">
        <v>13</v>
      </c>
      <c r="F27" s="68">
        <v>71.900000000000006</v>
      </c>
      <c r="G27" s="69"/>
      <c r="H27" s="70">
        <f t="shared" si="0"/>
        <v>0</v>
      </c>
    </row>
    <row r="28" spans="1:8" s="54" customFormat="1" ht="32.25" customHeight="1">
      <c r="A28" s="63">
        <v>14</v>
      </c>
      <c r="B28" s="64" t="s">
        <v>34</v>
      </c>
      <c r="C28" s="65"/>
      <c r="D28" s="66"/>
      <c r="E28" s="67" t="s">
        <v>9</v>
      </c>
      <c r="F28" s="68">
        <v>1</v>
      </c>
      <c r="G28" s="69"/>
      <c r="H28" s="70">
        <f t="shared" si="0"/>
        <v>0</v>
      </c>
    </row>
    <row r="29" spans="1:8" s="54" customFormat="1" ht="33" customHeight="1">
      <c r="A29" s="63">
        <v>15</v>
      </c>
      <c r="B29" s="64" t="s">
        <v>35</v>
      </c>
      <c r="C29" s="65"/>
      <c r="D29" s="66"/>
      <c r="E29" s="67" t="s">
        <v>9</v>
      </c>
      <c r="F29" s="68">
        <v>1</v>
      </c>
      <c r="G29" s="69"/>
      <c r="H29" s="70">
        <f t="shared" si="0"/>
        <v>0</v>
      </c>
    </row>
    <row r="30" spans="1:8" s="54" customFormat="1" ht="24" customHeight="1">
      <c r="A30" s="63">
        <v>16</v>
      </c>
      <c r="B30" s="64" t="s">
        <v>36</v>
      </c>
      <c r="C30" s="65"/>
      <c r="D30" s="66"/>
      <c r="E30" s="67" t="s">
        <v>9</v>
      </c>
      <c r="F30" s="68">
        <v>1</v>
      </c>
      <c r="G30" s="69"/>
      <c r="H30" s="70">
        <f t="shared" si="0"/>
        <v>0</v>
      </c>
    </row>
    <row r="31" spans="1:8" ht="35.25" customHeight="1">
      <c r="A31" s="63">
        <v>17</v>
      </c>
      <c r="B31" s="1" t="s">
        <v>138</v>
      </c>
      <c r="C31" s="2"/>
      <c r="D31" s="3"/>
      <c r="E31" s="67" t="s">
        <v>18</v>
      </c>
      <c r="F31" s="71">
        <v>25</v>
      </c>
      <c r="G31" s="72"/>
      <c r="H31" s="70">
        <f>F31*G31</f>
        <v>0</v>
      </c>
    </row>
    <row r="32" spans="1:8" ht="29.25" customHeight="1">
      <c r="A32" s="63">
        <v>18</v>
      </c>
      <c r="B32" s="1" t="s">
        <v>37</v>
      </c>
      <c r="C32" s="2"/>
      <c r="D32" s="3"/>
      <c r="E32" s="67" t="s">
        <v>18</v>
      </c>
      <c r="F32" s="71">
        <v>21</v>
      </c>
      <c r="G32" s="72"/>
      <c r="H32" s="70">
        <f t="shared" ref="H32:H33" si="1">F32*G32</f>
        <v>0</v>
      </c>
    </row>
    <row r="33" spans="1:9" ht="24.75" customHeight="1">
      <c r="A33" s="63">
        <v>19</v>
      </c>
      <c r="B33" s="1" t="s">
        <v>38</v>
      </c>
      <c r="C33" s="2"/>
      <c r="D33" s="3"/>
      <c r="E33" s="67" t="s">
        <v>16</v>
      </c>
      <c r="F33" s="71">
        <v>179.28</v>
      </c>
      <c r="G33" s="72"/>
      <c r="H33" s="70">
        <f t="shared" si="1"/>
        <v>0</v>
      </c>
    </row>
    <row r="34" spans="1:9" ht="33.75" customHeight="1">
      <c r="A34" s="63">
        <v>20</v>
      </c>
      <c r="B34" s="64" t="s">
        <v>39</v>
      </c>
      <c r="C34" s="65"/>
      <c r="D34" s="66"/>
      <c r="E34" s="73" t="s">
        <v>16</v>
      </c>
      <c r="F34" s="71">
        <v>1100.24</v>
      </c>
      <c r="G34" s="72"/>
      <c r="H34" s="70">
        <f t="shared" ref="H34:H39" si="2">F34*G34</f>
        <v>0</v>
      </c>
    </row>
    <row r="35" spans="1:9" ht="33.75" customHeight="1">
      <c r="A35" s="63">
        <v>21</v>
      </c>
      <c r="B35" s="74" t="s">
        <v>40</v>
      </c>
      <c r="C35" s="75"/>
      <c r="D35" s="76"/>
      <c r="E35" s="73" t="s">
        <v>16</v>
      </c>
      <c r="F35" s="71">
        <v>1100.24</v>
      </c>
      <c r="G35" s="72"/>
      <c r="H35" s="70">
        <f t="shared" si="2"/>
        <v>0</v>
      </c>
    </row>
    <row r="36" spans="1:9" ht="24.75" customHeight="1">
      <c r="A36" s="63">
        <v>22</v>
      </c>
      <c r="B36" s="64" t="s">
        <v>41</v>
      </c>
      <c r="C36" s="65"/>
      <c r="D36" s="66"/>
      <c r="E36" s="73" t="s">
        <v>16</v>
      </c>
      <c r="F36" s="71">
        <v>1100.24</v>
      </c>
      <c r="G36" s="72"/>
      <c r="H36" s="70">
        <f>F36*G36</f>
        <v>0</v>
      </c>
    </row>
    <row r="37" spans="1:9" ht="18" customHeight="1">
      <c r="A37" s="63">
        <v>23</v>
      </c>
      <c r="B37" s="64" t="s">
        <v>42</v>
      </c>
      <c r="C37" s="65"/>
      <c r="D37" s="66"/>
      <c r="E37" s="73" t="s">
        <v>16</v>
      </c>
      <c r="F37" s="71">
        <v>297.77999999999997</v>
      </c>
      <c r="G37" s="72"/>
      <c r="H37" s="70">
        <f t="shared" si="2"/>
        <v>0</v>
      </c>
    </row>
    <row r="38" spans="1:9" ht="30" customHeight="1">
      <c r="A38" s="63">
        <v>24</v>
      </c>
      <c r="B38" s="64" t="s">
        <v>43</v>
      </c>
      <c r="C38" s="65"/>
      <c r="D38" s="66"/>
      <c r="E38" s="73" t="s">
        <v>16</v>
      </c>
      <c r="F38" s="71">
        <v>297.77999999999997</v>
      </c>
      <c r="G38" s="72"/>
      <c r="H38" s="70">
        <f t="shared" si="2"/>
        <v>0</v>
      </c>
    </row>
    <row r="39" spans="1:9" s="54" customFormat="1" ht="24" customHeight="1">
      <c r="A39" s="63">
        <v>25</v>
      </c>
      <c r="B39" s="64" t="s">
        <v>44</v>
      </c>
      <c r="C39" s="65"/>
      <c r="D39" s="66"/>
      <c r="E39" s="73" t="s">
        <v>16</v>
      </c>
      <c r="F39" s="77">
        <v>297.77999999999997</v>
      </c>
      <c r="G39" s="78"/>
      <c r="H39" s="70">
        <f t="shared" si="2"/>
        <v>0</v>
      </c>
      <c r="I39" s="79"/>
    </row>
    <row r="40" spans="1:9" s="54" customFormat="1" ht="24" customHeight="1">
      <c r="A40" s="80" t="s">
        <v>137</v>
      </c>
      <c r="B40" s="81"/>
      <c r="C40" s="81"/>
      <c r="D40" s="81"/>
      <c r="E40" s="81"/>
      <c r="F40" s="81"/>
      <c r="G40" s="82"/>
      <c r="H40" s="83">
        <f>SUM(H19:H39)</f>
        <v>0</v>
      </c>
      <c r="I40" s="79"/>
    </row>
    <row r="41" spans="1:9" ht="24.75" customHeight="1" thickBot="1">
      <c r="A41" s="84" t="s">
        <v>45</v>
      </c>
      <c r="B41" s="56" t="s">
        <v>46</v>
      </c>
      <c r="C41" s="57"/>
      <c r="D41" s="58"/>
      <c r="E41" s="85"/>
      <c r="F41" s="60"/>
      <c r="G41" s="61"/>
      <c r="H41" s="62"/>
    </row>
    <row r="42" spans="1:9" ht="36.75" customHeight="1">
      <c r="A42" s="63">
        <v>26</v>
      </c>
      <c r="B42" s="1" t="s">
        <v>147</v>
      </c>
      <c r="C42" s="2"/>
      <c r="D42" s="3"/>
      <c r="E42" s="4" t="s">
        <v>13</v>
      </c>
      <c r="F42" s="5">
        <v>226</v>
      </c>
      <c r="G42" s="6"/>
      <c r="H42" s="7">
        <v>0</v>
      </c>
    </row>
    <row r="43" spans="1:9" ht="49.5" customHeight="1">
      <c r="A43" s="86">
        <v>27</v>
      </c>
      <c r="B43" s="1" t="s">
        <v>148</v>
      </c>
      <c r="C43" s="2"/>
      <c r="D43" s="3"/>
      <c r="E43" s="4" t="s">
        <v>13</v>
      </c>
      <c r="F43" s="5">
        <v>29</v>
      </c>
      <c r="G43" s="6"/>
      <c r="H43" s="7">
        <v>0</v>
      </c>
    </row>
    <row r="44" spans="1:9" ht="33" customHeight="1">
      <c r="A44" s="86">
        <v>28</v>
      </c>
      <c r="B44" s="64" t="s">
        <v>47</v>
      </c>
      <c r="C44" s="65"/>
      <c r="D44" s="66"/>
      <c r="E44" s="67" t="s">
        <v>16</v>
      </c>
      <c r="F44" s="46">
        <v>497.47</v>
      </c>
      <c r="G44" s="6"/>
      <c r="H44" s="7">
        <f>F44*G44</f>
        <v>0</v>
      </c>
    </row>
    <row r="45" spans="1:9" ht="32.25" customHeight="1">
      <c r="A45" s="63">
        <v>29</v>
      </c>
      <c r="B45" s="64" t="s">
        <v>48</v>
      </c>
      <c r="C45" s="65"/>
      <c r="D45" s="66"/>
      <c r="E45" s="67" t="s">
        <v>16</v>
      </c>
      <c r="F45" s="46">
        <v>497.47</v>
      </c>
      <c r="G45" s="6"/>
      <c r="H45" s="7">
        <f>F45*G45</f>
        <v>0</v>
      </c>
    </row>
    <row r="46" spans="1:9" ht="30.75" customHeight="1">
      <c r="A46" s="63">
        <v>30</v>
      </c>
      <c r="B46" s="64" t="s">
        <v>49</v>
      </c>
      <c r="C46" s="65"/>
      <c r="D46" s="66"/>
      <c r="E46" s="67" t="s">
        <v>17</v>
      </c>
      <c r="F46" s="46">
        <v>829.12</v>
      </c>
      <c r="G46" s="6"/>
      <c r="H46" s="7">
        <f t="shared" ref="H46:H54" si="3">F46*G46</f>
        <v>0</v>
      </c>
    </row>
    <row r="47" spans="1:9" ht="26.25" customHeight="1">
      <c r="A47" s="63">
        <v>31</v>
      </c>
      <c r="B47" s="64" t="s">
        <v>28</v>
      </c>
      <c r="C47" s="65"/>
      <c r="D47" s="66"/>
      <c r="E47" s="67" t="s">
        <v>16</v>
      </c>
      <c r="F47" s="46">
        <v>31.09</v>
      </c>
      <c r="G47" s="6"/>
      <c r="H47" s="7">
        <f t="shared" si="3"/>
        <v>0</v>
      </c>
    </row>
    <row r="48" spans="1:9" ht="27" customHeight="1">
      <c r="A48" s="63">
        <v>32</v>
      </c>
      <c r="B48" s="64" t="s">
        <v>50</v>
      </c>
      <c r="C48" s="65"/>
      <c r="D48" s="66"/>
      <c r="E48" s="67" t="s">
        <v>16</v>
      </c>
      <c r="F48" s="46">
        <v>33.6</v>
      </c>
      <c r="G48" s="6"/>
      <c r="H48" s="7">
        <f t="shared" si="3"/>
        <v>0</v>
      </c>
    </row>
    <row r="49" spans="1:8" ht="32.25" customHeight="1">
      <c r="A49" s="63">
        <v>33</v>
      </c>
      <c r="B49" s="64" t="s">
        <v>51</v>
      </c>
      <c r="C49" s="65"/>
      <c r="D49" s="66"/>
      <c r="E49" s="67" t="s">
        <v>13</v>
      </c>
      <c r="F49" s="46">
        <v>38.700000000000003</v>
      </c>
      <c r="G49" s="6"/>
      <c r="H49" s="7">
        <f t="shared" si="3"/>
        <v>0</v>
      </c>
    </row>
    <row r="50" spans="1:8" ht="33" customHeight="1">
      <c r="A50" s="63">
        <v>34</v>
      </c>
      <c r="B50" s="64" t="s">
        <v>52</v>
      </c>
      <c r="C50" s="65"/>
      <c r="D50" s="66"/>
      <c r="E50" s="67" t="s">
        <v>16</v>
      </c>
      <c r="F50" s="46">
        <v>33.6</v>
      </c>
      <c r="G50" s="6"/>
      <c r="H50" s="7">
        <f t="shared" si="3"/>
        <v>0</v>
      </c>
    </row>
    <row r="51" spans="1:8" ht="22.5" customHeight="1">
      <c r="A51" s="63">
        <v>35</v>
      </c>
      <c r="B51" s="64" t="s">
        <v>53</v>
      </c>
      <c r="C51" s="65"/>
      <c r="D51" s="66"/>
      <c r="E51" s="67" t="s">
        <v>13</v>
      </c>
      <c r="F51" s="46">
        <v>227</v>
      </c>
      <c r="G51" s="6"/>
      <c r="H51" s="7">
        <f t="shared" si="3"/>
        <v>0</v>
      </c>
    </row>
    <row r="52" spans="1:8" ht="27.75" customHeight="1">
      <c r="A52" s="63">
        <v>36</v>
      </c>
      <c r="B52" s="64" t="s">
        <v>54</v>
      </c>
      <c r="C52" s="65"/>
      <c r="D52" s="66"/>
      <c r="E52" s="67" t="s">
        <v>13</v>
      </c>
      <c r="F52" s="46">
        <v>32.1</v>
      </c>
      <c r="G52" s="6"/>
      <c r="H52" s="7">
        <f t="shared" si="3"/>
        <v>0</v>
      </c>
    </row>
    <row r="53" spans="1:8" ht="29.25" customHeight="1">
      <c r="A53" s="63">
        <v>37</v>
      </c>
      <c r="B53" s="64" t="s">
        <v>55</v>
      </c>
      <c r="C53" s="65"/>
      <c r="D53" s="66"/>
      <c r="E53" s="67" t="s">
        <v>18</v>
      </c>
      <c r="F53" s="46">
        <v>8</v>
      </c>
      <c r="G53" s="6"/>
      <c r="H53" s="7">
        <f t="shared" si="3"/>
        <v>0</v>
      </c>
    </row>
    <row r="54" spans="1:8" ht="22.5" customHeight="1">
      <c r="A54" s="63">
        <v>38</v>
      </c>
      <c r="B54" s="64" t="s">
        <v>56</v>
      </c>
      <c r="C54" s="65"/>
      <c r="D54" s="66"/>
      <c r="E54" s="67" t="s">
        <v>18</v>
      </c>
      <c r="F54" s="46">
        <v>6</v>
      </c>
      <c r="G54" s="6"/>
      <c r="H54" s="7">
        <f t="shared" si="3"/>
        <v>0</v>
      </c>
    </row>
    <row r="55" spans="1:8" ht="30.75" customHeight="1">
      <c r="A55" s="63">
        <v>39</v>
      </c>
      <c r="B55" s="64" t="s">
        <v>57</v>
      </c>
      <c r="C55" s="65"/>
      <c r="D55" s="66"/>
      <c r="E55" s="67" t="s">
        <v>13</v>
      </c>
      <c r="F55" s="46">
        <v>11.5</v>
      </c>
      <c r="G55" s="6"/>
      <c r="H55" s="7">
        <f>F55*G55</f>
        <v>0</v>
      </c>
    </row>
    <row r="56" spans="1:8" ht="33.75" customHeight="1">
      <c r="A56" s="63">
        <v>40</v>
      </c>
      <c r="B56" s="64" t="s">
        <v>58</v>
      </c>
      <c r="C56" s="65"/>
      <c r="D56" s="66"/>
      <c r="E56" s="67" t="s">
        <v>13</v>
      </c>
      <c r="F56" s="46">
        <v>26</v>
      </c>
      <c r="G56" s="6"/>
      <c r="H56" s="7">
        <f t="shared" ref="H56:H65" si="4">F56*G56</f>
        <v>0</v>
      </c>
    </row>
    <row r="57" spans="1:8" ht="32.25" customHeight="1">
      <c r="A57" s="63">
        <v>41</v>
      </c>
      <c r="B57" s="64" t="s">
        <v>59</v>
      </c>
      <c r="C57" s="65"/>
      <c r="D57" s="66"/>
      <c r="E57" s="67" t="s">
        <v>18</v>
      </c>
      <c r="F57" s="46">
        <v>2</v>
      </c>
      <c r="G57" s="6"/>
      <c r="H57" s="7">
        <f t="shared" si="4"/>
        <v>0</v>
      </c>
    </row>
    <row r="58" spans="1:8" ht="25.5" customHeight="1">
      <c r="A58" s="63">
        <v>42</v>
      </c>
      <c r="B58" s="64" t="s">
        <v>60</v>
      </c>
      <c r="C58" s="65"/>
      <c r="D58" s="66"/>
      <c r="E58" s="67" t="s">
        <v>18</v>
      </c>
      <c r="F58" s="46">
        <v>1</v>
      </c>
      <c r="G58" s="6"/>
      <c r="H58" s="7">
        <f t="shared" si="4"/>
        <v>0</v>
      </c>
    </row>
    <row r="59" spans="1:8" ht="27.75" customHeight="1">
      <c r="A59" s="63">
        <v>43</v>
      </c>
      <c r="B59" s="64" t="s">
        <v>61</v>
      </c>
      <c r="C59" s="65"/>
      <c r="D59" s="66"/>
      <c r="E59" s="67" t="s">
        <v>18</v>
      </c>
      <c r="F59" s="46">
        <v>4</v>
      </c>
      <c r="G59" s="6"/>
      <c r="H59" s="7">
        <f t="shared" si="4"/>
        <v>0</v>
      </c>
    </row>
    <row r="60" spans="1:8" ht="24.75" customHeight="1">
      <c r="A60" s="63">
        <v>44</v>
      </c>
      <c r="B60" s="64" t="s">
        <v>62</v>
      </c>
      <c r="C60" s="65"/>
      <c r="D60" s="66"/>
      <c r="E60" s="67" t="s">
        <v>18</v>
      </c>
      <c r="F60" s="46">
        <v>2</v>
      </c>
      <c r="G60" s="6"/>
      <c r="H60" s="7">
        <f t="shared" si="4"/>
        <v>0</v>
      </c>
    </row>
    <row r="61" spans="1:8" ht="29.25" customHeight="1">
      <c r="A61" s="63">
        <v>45</v>
      </c>
      <c r="B61" s="64" t="s">
        <v>63</v>
      </c>
      <c r="C61" s="65"/>
      <c r="D61" s="66"/>
      <c r="E61" s="67" t="s">
        <v>18</v>
      </c>
      <c r="F61" s="46">
        <v>2</v>
      </c>
      <c r="G61" s="6"/>
      <c r="H61" s="7">
        <f t="shared" si="4"/>
        <v>0</v>
      </c>
    </row>
    <row r="62" spans="1:8" ht="33" customHeight="1">
      <c r="A62" s="63">
        <v>46</v>
      </c>
      <c r="B62" s="64" t="s">
        <v>64</v>
      </c>
      <c r="C62" s="65"/>
      <c r="D62" s="66"/>
      <c r="E62" s="67" t="s">
        <v>9</v>
      </c>
      <c r="F62" s="46">
        <v>2</v>
      </c>
      <c r="G62" s="6"/>
      <c r="H62" s="7">
        <f t="shared" si="4"/>
        <v>0</v>
      </c>
    </row>
    <row r="63" spans="1:8" ht="34.5" customHeight="1">
      <c r="A63" s="63">
        <v>47</v>
      </c>
      <c r="B63" s="64" t="s">
        <v>65</v>
      </c>
      <c r="C63" s="65"/>
      <c r="D63" s="66"/>
      <c r="E63" s="67" t="s">
        <v>9</v>
      </c>
      <c r="F63" s="46">
        <v>1</v>
      </c>
      <c r="G63" s="6"/>
      <c r="H63" s="7">
        <f t="shared" si="4"/>
        <v>0</v>
      </c>
    </row>
    <row r="64" spans="1:8" ht="30" customHeight="1">
      <c r="A64" s="63">
        <v>48</v>
      </c>
      <c r="B64" s="64" t="s">
        <v>38</v>
      </c>
      <c r="C64" s="65"/>
      <c r="D64" s="66"/>
      <c r="E64" s="67" t="s">
        <v>16</v>
      </c>
      <c r="F64" s="46">
        <v>93.28</v>
      </c>
      <c r="G64" s="6"/>
      <c r="H64" s="7">
        <f t="shared" si="4"/>
        <v>0</v>
      </c>
    </row>
    <row r="65" spans="1:9" ht="27.75" customHeight="1">
      <c r="A65" s="63">
        <v>49</v>
      </c>
      <c r="B65" s="64" t="s">
        <v>66</v>
      </c>
      <c r="C65" s="65"/>
      <c r="D65" s="66"/>
      <c r="E65" s="67" t="s">
        <v>13</v>
      </c>
      <c r="F65" s="46">
        <v>259.10000000000002</v>
      </c>
      <c r="G65" s="6"/>
      <c r="H65" s="7">
        <f t="shared" si="4"/>
        <v>0</v>
      </c>
    </row>
    <row r="66" spans="1:9" ht="32.25" customHeight="1">
      <c r="A66" s="63">
        <v>50</v>
      </c>
      <c r="B66" s="64" t="s">
        <v>67</v>
      </c>
      <c r="C66" s="65"/>
      <c r="D66" s="66"/>
      <c r="E66" s="67" t="s">
        <v>16</v>
      </c>
      <c r="F66" s="46">
        <v>373.1</v>
      </c>
      <c r="G66" s="6"/>
      <c r="H66" s="7">
        <f>F66*G66</f>
        <v>0</v>
      </c>
    </row>
    <row r="67" spans="1:9" ht="24.75" customHeight="1">
      <c r="A67" s="63">
        <v>51</v>
      </c>
      <c r="B67" s="64" t="s">
        <v>68</v>
      </c>
      <c r="C67" s="65"/>
      <c r="D67" s="66"/>
      <c r="E67" s="67" t="s">
        <v>16</v>
      </c>
      <c r="F67" s="46">
        <v>373.1</v>
      </c>
      <c r="G67" s="6"/>
      <c r="H67" s="7">
        <f t="shared" ref="H67:H72" si="5">F67*G67</f>
        <v>0</v>
      </c>
    </row>
    <row r="68" spans="1:9" ht="36" customHeight="1">
      <c r="A68" s="63">
        <v>52</v>
      </c>
      <c r="B68" s="64" t="s">
        <v>41</v>
      </c>
      <c r="C68" s="65"/>
      <c r="D68" s="66"/>
      <c r="E68" s="67" t="s">
        <v>16</v>
      </c>
      <c r="F68" s="46">
        <v>373.1</v>
      </c>
      <c r="G68" s="6"/>
      <c r="H68" s="7">
        <f t="shared" si="5"/>
        <v>0</v>
      </c>
    </row>
    <row r="69" spans="1:9" ht="32.25" customHeight="1">
      <c r="A69" s="63">
        <v>53</v>
      </c>
      <c r="B69" s="64" t="s">
        <v>42</v>
      </c>
      <c r="C69" s="65"/>
      <c r="D69" s="66"/>
      <c r="E69" s="67" t="s">
        <v>16</v>
      </c>
      <c r="F69" s="46">
        <v>124.37</v>
      </c>
      <c r="G69" s="6"/>
      <c r="H69" s="7">
        <f t="shared" si="5"/>
        <v>0</v>
      </c>
    </row>
    <row r="70" spans="1:9" s="54" customFormat="1" ht="29.25" customHeight="1">
      <c r="A70" s="63">
        <v>54</v>
      </c>
      <c r="B70" s="64" t="s">
        <v>43</v>
      </c>
      <c r="C70" s="65"/>
      <c r="D70" s="66"/>
      <c r="E70" s="67" t="s">
        <v>16</v>
      </c>
      <c r="F70" s="46">
        <v>124.37</v>
      </c>
      <c r="G70" s="6"/>
      <c r="H70" s="7">
        <f t="shared" si="5"/>
        <v>0</v>
      </c>
      <c r="I70" s="79"/>
    </row>
    <row r="71" spans="1:9" s="54" customFormat="1" ht="29.25" customHeight="1">
      <c r="A71" s="63">
        <v>55</v>
      </c>
      <c r="B71" s="64" t="s">
        <v>44</v>
      </c>
      <c r="C71" s="65"/>
      <c r="D71" s="66"/>
      <c r="E71" s="67" t="s">
        <v>16</v>
      </c>
      <c r="F71" s="46">
        <v>124.37</v>
      </c>
      <c r="G71" s="6"/>
      <c r="H71" s="7">
        <f t="shared" si="5"/>
        <v>0</v>
      </c>
      <c r="I71" s="79"/>
    </row>
    <row r="72" spans="1:9" ht="32.25" customHeight="1">
      <c r="A72" s="63">
        <v>56</v>
      </c>
      <c r="B72" s="64" t="s">
        <v>69</v>
      </c>
      <c r="C72" s="65"/>
      <c r="D72" s="66"/>
      <c r="E72" s="67" t="s">
        <v>9</v>
      </c>
      <c r="F72" s="46">
        <v>1</v>
      </c>
      <c r="G72" s="6"/>
      <c r="H72" s="7">
        <f t="shared" si="5"/>
        <v>0</v>
      </c>
    </row>
    <row r="73" spans="1:9" ht="38.25" customHeight="1">
      <c r="A73" s="63">
        <v>57</v>
      </c>
      <c r="B73" s="64" t="s">
        <v>70</v>
      </c>
      <c r="C73" s="65"/>
      <c r="D73" s="66"/>
      <c r="E73" s="67" t="s">
        <v>9</v>
      </c>
      <c r="F73" s="46">
        <v>1</v>
      </c>
      <c r="G73" s="6"/>
      <c r="H73" s="7">
        <f>F73*G73</f>
        <v>0</v>
      </c>
    </row>
    <row r="74" spans="1:9" ht="24" customHeight="1">
      <c r="A74" s="63">
        <v>58</v>
      </c>
      <c r="B74" s="64" t="s">
        <v>71</v>
      </c>
      <c r="C74" s="65"/>
      <c r="D74" s="66"/>
      <c r="E74" s="67" t="s">
        <v>9</v>
      </c>
      <c r="F74" s="68">
        <v>2</v>
      </c>
      <c r="G74" s="69"/>
      <c r="H74" s="70">
        <f>F74*G74</f>
        <v>0</v>
      </c>
    </row>
    <row r="75" spans="1:9" ht="23.25" customHeight="1">
      <c r="A75" s="80" t="s">
        <v>136</v>
      </c>
      <c r="B75" s="81"/>
      <c r="C75" s="81"/>
      <c r="D75" s="81"/>
      <c r="E75" s="81"/>
      <c r="F75" s="81"/>
      <c r="G75" s="82"/>
      <c r="H75" s="83">
        <f>SUM(H44:H74)</f>
        <v>0</v>
      </c>
    </row>
    <row r="76" spans="1:9" ht="25.5" customHeight="1" thickBot="1">
      <c r="A76" s="63">
        <v>2</v>
      </c>
      <c r="B76" s="87" t="s">
        <v>72</v>
      </c>
      <c r="C76" s="88"/>
      <c r="D76" s="89"/>
      <c r="E76" s="67"/>
      <c r="F76" s="90"/>
      <c r="G76" s="6"/>
      <c r="H76" s="7"/>
    </row>
    <row r="77" spans="1:9" ht="31.5" customHeight="1" thickBot="1">
      <c r="A77" s="91" t="s">
        <v>73</v>
      </c>
      <c r="B77" s="92" t="s">
        <v>72</v>
      </c>
      <c r="C77" s="93"/>
      <c r="D77" s="94"/>
      <c r="E77" s="95"/>
      <c r="F77" s="96"/>
      <c r="G77" s="97"/>
      <c r="H77" s="98"/>
    </row>
    <row r="78" spans="1:9" ht="31.5" customHeight="1">
      <c r="A78" s="99">
        <v>59</v>
      </c>
      <c r="B78" s="100" t="s">
        <v>149</v>
      </c>
      <c r="C78" s="101"/>
      <c r="D78" s="102"/>
      <c r="E78" s="67" t="s">
        <v>13</v>
      </c>
      <c r="F78" s="46">
        <v>374</v>
      </c>
      <c r="G78" s="6"/>
      <c r="H78" s="7">
        <f t="shared" ref="H78:H79" si="6">F78*G78</f>
        <v>0</v>
      </c>
    </row>
    <row r="79" spans="1:9" ht="31.5" customHeight="1">
      <c r="A79" s="99">
        <v>60</v>
      </c>
      <c r="B79" s="64" t="s">
        <v>150</v>
      </c>
      <c r="C79" s="65"/>
      <c r="D79" s="66"/>
      <c r="E79" s="67" t="s">
        <v>145</v>
      </c>
      <c r="F79" s="46">
        <v>15</v>
      </c>
      <c r="G79" s="6"/>
      <c r="H79" s="7">
        <f t="shared" si="6"/>
        <v>0</v>
      </c>
    </row>
    <row r="80" spans="1:9" ht="32.25" customHeight="1">
      <c r="A80" s="99">
        <v>61</v>
      </c>
      <c r="B80" s="64" t="s">
        <v>74</v>
      </c>
      <c r="C80" s="65"/>
      <c r="D80" s="66"/>
      <c r="E80" s="67" t="s">
        <v>9</v>
      </c>
      <c r="F80" s="46">
        <v>18</v>
      </c>
      <c r="G80" s="6"/>
      <c r="H80" s="7">
        <f>F80*G80</f>
        <v>0</v>
      </c>
    </row>
    <row r="81" spans="1:8" ht="49.5" customHeight="1">
      <c r="A81" s="99">
        <v>62</v>
      </c>
      <c r="B81" s="64" t="s">
        <v>75</v>
      </c>
      <c r="C81" s="65"/>
      <c r="D81" s="66"/>
      <c r="E81" s="67" t="s">
        <v>9</v>
      </c>
      <c r="F81" s="46">
        <v>6</v>
      </c>
      <c r="G81" s="6"/>
      <c r="H81" s="7">
        <f t="shared" ref="H81:H102" si="7">F81*G81</f>
        <v>0</v>
      </c>
    </row>
    <row r="82" spans="1:8" ht="48" customHeight="1">
      <c r="A82" s="99">
        <v>63</v>
      </c>
      <c r="B82" s="64" t="s">
        <v>76</v>
      </c>
      <c r="C82" s="65"/>
      <c r="D82" s="66"/>
      <c r="E82" s="67" t="s">
        <v>18</v>
      </c>
      <c r="F82" s="46">
        <v>28</v>
      </c>
      <c r="G82" s="6"/>
      <c r="H82" s="7">
        <f t="shared" si="7"/>
        <v>0</v>
      </c>
    </row>
    <row r="83" spans="1:8" ht="32.25" customHeight="1">
      <c r="A83" s="99">
        <v>64</v>
      </c>
      <c r="B83" s="64" t="s">
        <v>77</v>
      </c>
      <c r="C83" s="65"/>
      <c r="D83" s="66"/>
      <c r="E83" s="67" t="s">
        <v>9</v>
      </c>
      <c r="F83" s="46">
        <v>28</v>
      </c>
      <c r="G83" s="6"/>
      <c r="H83" s="7">
        <f t="shared" si="7"/>
        <v>0</v>
      </c>
    </row>
    <row r="84" spans="1:8" ht="33" customHeight="1">
      <c r="A84" s="99">
        <v>65</v>
      </c>
      <c r="B84" s="64" t="s">
        <v>78</v>
      </c>
      <c r="C84" s="65"/>
      <c r="D84" s="66"/>
      <c r="E84" s="67" t="s">
        <v>9</v>
      </c>
      <c r="F84" s="46">
        <v>6</v>
      </c>
      <c r="G84" s="6"/>
      <c r="H84" s="7">
        <f t="shared" si="7"/>
        <v>0</v>
      </c>
    </row>
    <row r="85" spans="1:8" ht="31.5" customHeight="1">
      <c r="A85" s="99">
        <v>66</v>
      </c>
      <c r="B85" s="64" t="s">
        <v>79</v>
      </c>
      <c r="C85" s="65"/>
      <c r="D85" s="66"/>
      <c r="E85" s="67" t="s">
        <v>18</v>
      </c>
      <c r="F85" s="46">
        <v>2</v>
      </c>
      <c r="G85" s="6"/>
      <c r="H85" s="7">
        <f t="shared" si="7"/>
        <v>0</v>
      </c>
    </row>
    <row r="86" spans="1:8" ht="32.25" customHeight="1">
      <c r="A86" s="99">
        <v>67</v>
      </c>
      <c r="B86" s="64" t="s">
        <v>80</v>
      </c>
      <c r="C86" s="65"/>
      <c r="D86" s="66"/>
      <c r="E86" s="67" t="s">
        <v>18</v>
      </c>
      <c r="F86" s="46">
        <v>2</v>
      </c>
      <c r="G86" s="6"/>
      <c r="H86" s="7">
        <f t="shared" si="7"/>
        <v>0</v>
      </c>
    </row>
    <row r="87" spans="1:8" ht="24" customHeight="1">
      <c r="A87" s="99">
        <v>68</v>
      </c>
      <c r="B87" s="64" t="s">
        <v>81</v>
      </c>
      <c r="C87" s="65"/>
      <c r="D87" s="66"/>
      <c r="E87" s="67" t="s">
        <v>18</v>
      </c>
      <c r="F87" s="46">
        <v>24</v>
      </c>
      <c r="G87" s="6"/>
      <c r="H87" s="7">
        <f t="shared" si="7"/>
        <v>0</v>
      </c>
    </row>
    <row r="88" spans="1:8" ht="24.75" customHeight="1">
      <c r="A88" s="99">
        <v>69</v>
      </c>
      <c r="B88" s="64" t="s">
        <v>82</v>
      </c>
      <c r="C88" s="65"/>
      <c r="D88" s="66"/>
      <c r="E88" s="67" t="s">
        <v>18</v>
      </c>
      <c r="F88" s="46">
        <v>6</v>
      </c>
      <c r="G88" s="6"/>
      <c r="H88" s="7">
        <f t="shared" si="7"/>
        <v>0</v>
      </c>
    </row>
    <row r="89" spans="1:8" ht="24.75" customHeight="1">
      <c r="A89" s="99">
        <v>70</v>
      </c>
      <c r="B89" s="64" t="s">
        <v>83</v>
      </c>
      <c r="C89" s="65"/>
      <c r="D89" s="66"/>
      <c r="E89" s="67" t="s">
        <v>13</v>
      </c>
      <c r="F89" s="46">
        <v>90</v>
      </c>
      <c r="G89" s="6"/>
      <c r="H89" s="7">
        <f t="shared" si="7"/>
        <v>0</v>
      </c>
    </row>
    <row r="90" spans="1:8" ht="32.25" customHeight="1">
      <c r="A90" s="99">
        <v>71</v>
      </c>
      <c r="B90" s="64" t="s">
        <v>84</v>
      </c>
      <c r="C90" s="65"/>
      <c r="D90" s="66"/>
      <c r="E90" s="67" t="s">
        <v>18</v>
      </c>
      <c r="F90" s="46">
        <v>7</v>
      </c>
      <c r="G90" s="6"/>
      <c r="H90" s="7">
        <f t="shared" si="7"/>
        <v>0</v>
      </c>
    </row>
    <row r="91" spans="1:8" ht="25.5" customHeight="1">
      <c r="A91" s="99">
        <v>72</v>
      </c>
      <c r="B91" s="64" t="s">
        <v>85</v>
      </c>
      <c r="C91" s="65"/>
      <c r="D91" s="66"/>
      <c r="E91" s="67" t="s">
        <v>97</v>
      </c>
      <c r="F91" s="46">
        <v>324.95999999999998</v>
      </c>
      <c r="G91" s="6"/>
      <c r="H91" s="7">
        <f t="shared" si="7"/>
        <v>0</v>
      </c>
    </row>
    <row r="92" spans="1:8" ht="32.25" customHeight="1">
      <c r="A92" s="99">
        <v>73</v>
      </c>
      <c r="B92" s="64" t="s">
        <v>86</v>
      </c>
      <c r="C92" s="65"/>
      <c r="D92" s="66"/>
      <c r="E92" s="67" t="s">
        <v>13</v>
      </c>
      <c r="F92" s="46">
        <v>953</v>
      </c>
      <c r="G92" s="6"/>
      <c r="H92" s="7">
        <f t="shared" si="7"/>
        <v>0</v>
      </c>
    </row>
    <row r="93" spans="1:8" ht="22.5" customHeight="1">
      <c r="A93" s="99">
        <v>74</v>
      </c>
      <c r="B93" s="64" t="s">
        <v>87</v>
      </c>
      <c r="C93" s="65"/>
      <c r="D93" s="66"/>
      <c r="E93" s="67" t="s">
        <v>13</v>
      </c>
      <c r="F93" s="46">
        <v>953</v>
      </c>
      <c r="G93" s="6"/>
      <c r="H93" s="7">
        <f t="shared" si="7"/>
        <v>0</v>
      </c>
    </row>
    <row r="94" spans="1:8" ht="28.5" customHeight="1">
      <c r="A94" s="99">
        <v>75</v>
      </c>
      <c r="B94" s="64" t="s">
        <v>88</v>
      </c>
      <c r="C94" s="65"/>
      <c r="D94" s="66"/>
      <c r="E94" s="67" t="s">
        <v>18</v>
      </c>
      <c r="F94" s="46">
        <v>50</v>
      </c>
      <c r="G94" s="6"/>
      <c r="H94" s="7">
        <f t="shared" si="7"/>
        <v>0</v>
      </c>
    </row>
    <row r="95" spans="1:8" ht="30.95" customHeight="1">
      <c r="A95" s="99">
        <v>76</v>
      </c>
      <c r="B95" s="64" t="s">
        <v>89</v>
      </c>
      <c r="C95" s="65"/>
      <c r="D95" s="66"/>
      <c r="E95" s="67" t="s">
        <v>97</v>
      </c>
      <c r="F95" s="46">
        <v>324.95999999999998</v>
      </c>
      <c r="G95" s="6"/>
      <c r="H95" s="7">
        <f t="shared" si="7"/>
        <v>0</v>
      </c>
    </row>
    <row r="96" spans="1:8" ht="36" customHeight="1">
      <c r="A96" s="99">
        <v>77</v>
      </c>
      <c r="B96" s="64" t="s">
        <v>90</v>
      </c>
      <c r="C96" s="65"/>
      <c r="D96" s="66"/>
      <c r="E96" s="67" t="s">
        <v>18</v>
      </c>
      <c r="F96" s="46">
        <v>23</v>
      </c>
      <c r="G96" s="6"/>
      <c r="H96" s="7">
        <f>F96*G96</f>
        <v>0</v>
      </c>
    </row>
    <row r="97" spans="1:9" ht="33" customHeight="1">
      <c r="A97" s="99">
        <v>78</v>
      </c>
      <c r="B97" s="64" t="s">
        <v>91</v>
      </c>
      <c r="C97" s="65"/>
      <c r="D97" s="66"/>
      <c r="E97" s="67" t="s">
        <v>18</v>
      </c>
      <c r="F97" s="46">
        <v>1</v>
      </c>
      <c r="G97" s="6"/>
      <c r="H97" s="7">
        <f>F97*G97</f>
        <v>0</v>
      </c>
    </row>
    <row r="98" spans="1:9" ht="33" customHeight="1">
      <c r="A98" s="99">
        <v>79</v>
      </c>
      <c r="B98" s="64" t="s">
        <v>92</v>
      </c>
      <c r="C98" s="65"/>
      <c r="D98" s="66"/>
      <c r="E98" s="67" t="s">
        <v>18</v>
      </c>
      <c r="F98" s="46">
        <v>41</v>
      </c>
      <c r="G98" s="6"/>
      <c r="H98" s="7">
        <f>F98*G98</f>
        <v>0</v>
      </c>
      <c r="I98" s="103"/>
    </row>
    <row r="99" spans="1:9" ht="33" customHeight="1">
      <c r="A99" s="99">
        <v>80</v>
      </c>
      <c r="B99" s="64" t="s">
        <v>93</v>
      </c>
      <c r="C99" s="65"/>
      <c r="D99" s="66"/>
      <c r="E99" s="104" t="s">
        <v>18</v>
      </c>
      <c r="F99" s="46">
        <v>1</v>
      </c>
      <c r="G99" s="105"/>
      <c r="H99" s="7">
        <f t="shared" si="7"/>
        <v>0</v>
      </c>
      <c r="I99" s="103"/>
    </row>
    <row r="100" spans="1:9" ht="19.5" customHeight="1">
      <c r="A100" s="99">
        <v>81</v>
      </c>
      <c r="B100" s="64" t="s">
        <v>94</v>
      </c>
      <c r="C100" s="65"/>
      <c r="D100" s="66"/>
      <c r="E100" s="104" t="s">
        <v>18</v>
      </c>
      <c r="F100" s="46">
        <v>23</v>
      </c>
      <c r="G100" s="105"/>
      <c r="H100" s="7">
        <f t="shared" si="7"/>
        <v>0</v>
      </c>
    </row>
    <row r="101" spans="1:9" ht="22.5" customHeight="1">
      <c r="A101" s="99">
        <v>82</v>
      </c>
      <c r="B101" s="64" t="s">
        <v>95</v>
      </c>
      <c r="C101" s="65"/>
      <c r="D101" s="66"/>
      <c r="E101" s="104" t="s">
        <v>18</v>
      </c>
      <c r="F101" s="46">
        <v>1</v>
      </c>
      <c r="G101" s="105"/>
      <c r="H101" s="7">
        <f t="shared" si="7"/>
        <v>0</v>
      </c>
    </row>
    <row r="102" spans="1:9" ht="26.25" customHeight="1">
      <c r="A102" s="99">
        <v>83</v>
      </c>
      <c r="B102" s="64" t="s">
        <v>96</v>
      </c>
      <c r="C102" s="65"/>
      <c r="D102" s="66"/>
      <c r="E102" s="104" t="s">
        <v>18</v>
      </c>
      <c r="F102" s="46">
        <v>6</v>
      </c>
      <c r="G102" s="105"/>
      <c r="H102" s="7">
        <f t="shared" si="7"/>
        <v>0</v>
      </c>
    </row>
    <row r="103" spans="1:9" ht="21.75" customHeight="1">
      <c r="A103" s="80" t="s">
        <v>135</v>
      </c>
      <c r="B103" s="81"/>
      <c r="C103" s="81"/>
      <c r="D103" s="81"/>
      <c r="E103" s="81"/>
      <c r="F103" s="81"/>
      <c r="G103" s="82"/>
      <c r="H103" s="106">
        <f>SUM(H80:H102)</f>
        <v>0</v>
      </c>
    </row>
    <row r="104" spans="1:9" ht="26.25" customHeight="1" thickBot="1">
      <c r="A104" s="63">
        <v>3</v>
      </c>
      <c r="B104" s="56" t="s">
        <v>100</v>
      </c>
      <c r="C104" s="57"/>
      <c r="D104" s="58"/>
      <c r="E104" s="104"/>
      <c r="F104" s="90"/>
      <c r="G104" s="46"/>
      <c r="H104" s="7"/>
    </row>
    <row r="105" spans="1:9" ht="33" customHeight="1" thickBot="1">
      <c r="A105" s="107" t="s">
        <v>98</v>
      </c>
      <c r="B105" s="92" t="s">
        <v>101</v>
      </c>
      <c r="C105" s="93"/>
      <c r="D105" s="94"/>
      <c r="E105" s="96"/>
      <c r="F105" s="108"/>
      <c r="G105" s="109"/>
      <c r="H105" s="98"/>
    </row>
    <row r="106" spans="1:9" ht="54.75" customHeight="1">
      <c r="A106" s="63">
        <v>84</v>
      </c>
      <c r="B106" s="100" t="s">
        <v>102</v>
      </c>
      <c r="C106" s="101"/>
      <c r="D106" s="102"/>
      <c r="E106" s="5" t="s">
        <v>18</v>
      </c>
      <c r="F106" s="46">
        <v>2</v>
      </c>
      <c r="G106" s="46"/>
      <c r="H106" s="7">
        <f>F106*G106</f>
        <v>0</v>
      </c>
    </row>
    <row r="107" spans="1:9" ht="49.5" customHeight="1">
      <c r="A107" s="63">
        <v>85</v>
      </c>
      <c r="B107" s="64" t="s">
        <v>103</v>
      </c>
      <c r="C107" s="65"/>
      <c r="D107" s="66"/>
      <c r="E107" s="5" t="s">
        <v>13</v>
      </c>
      <c r="F107" s="46">
        <v>79</v>
      </c>
      <c r="G107" s="105"/>
      <c r="H107" s="7">
        <f t="shared" ref="H107:H114" si="8">F107*G107</f>
        <v>0</v>
      </c>
    </row>
    <row r="108" spans="1:9" ht="33.75" customHeight="1">
      <c r="A108" s="63">
        <v>86</v>
      </c>
      <c r="B108" s="64" t="s">
        <v>104</v>
      </c>
      <c r="C108" s="65"/>
      <c r="D108" s="66"/>
      <c r="E108" s="5" t="s">
        <v>18</v>
      </c>
      <c r="F108" s="46">
        <v>2</v>
      </c>
      <c r="G108" s="105"/>
      <c r="H108" s="7">
        <f t="shared" si="8"/>
        <v>0</v>
      </c>
    </row>
    <row r="109" spans="1:9" ht="36" customHeight="1">
      <c r="A109" s="63">
        <v>87</v>
      </c>
      <c r="B109" s="64" t="s">
        <v>105</v>
      </c>
      <c r="C109" s="65"/>
      <c r="D109" s="66"/>
      <c r="E109" s="5" t="s">
        <v>18</v>
      </c>
      <c r="F109" s="46">
        <v>2</v>
      </c>
      <c r="G109" s="105"/>
      <c r="H109" s="7">
        <f t="shared" si="8"/>
        <v>0</v>
      </c>
    </row>
    <row r="110" spans="1:9" ht="20.25" customHeight="1">
      <c r="A110" s="63">
        <v>88</v>
      </c>
      <c r="B110" s="64" t="s">
        <v>106</v>
      </c>
      <c r="C110" s="65"/>
      <c r="D110" s="66"/>
      <c r="E110" s="5" t="s">
        <v>13</v>
      </c>
      <c r="F110" s="46">
        <v>65</v>
      </c>
      <c r="G110" s="105"/>
      <c r="H110" s="7">
        <f t="shared" si="8"/>
        <v>0</v>
      </c>
      <c r="I110" s="103"/>
    </row>
    <row r="111" spans="1:9" ht="20.25" customHeight="1">
      <c r="A111" s="63">
        <v>89</v>
      </c>
      <c r="B111" s="64" t="s">
        <v>107</v>
      </c>
      <c r="C111" s="65"/>
      <c r="D111" s="66"/>
      <c r="E111" s="5" t="s">
        <v>13</v>
      </c>
      <c r="F111" s="46">
        <v>21</v>
      </c>
      <c r="G111" s="105"/>
      <c r="H111" s="7">
        <f t="shared" si="8"/>
        <v>0</v>
      </c>
      <c r="I111" s="103"/>
    </row>
    <row r="112" spans="1:9" ht="19.5" customHeight="1">
      <c r="A112" s="63">
        <v>90</v>
      </c>
      <c r="B112" s="64" t="s">
        <v>108</v>
      </c>
      <c r="C112" s="65"/>
      <c r="D112" s="66"/>
      <c r="E112" s="5" t="s">
        <v>13</v>
      </c>
      <c r="F112" s="46">
        <v>344</v>
      </c>
      <c r="G112" s="105"/>
      <c r="H112" s="7">
        <f t="shared" si="8"/>
        <v>0</v>
      </c>
    </row>
    <row r="113" spans="1:9" ht="20.25" customHeight="1">
      <c r="A113" s="63">
        <v>91</v>
      </c>
      <c r="B113" s="64" t="s">
        <v>109</v>
      </c>
      <c r="C113" s="65"/>
      <c r="D113" s="66"/>
      <c r="E113" s="5" t="s">
        <v>13</v>
      </c>
      <c r="F113" s="46">
        <v>86</v>
      </c>
      <c r="G113" s="105"/>
      <c r="H113" s="7">
        <f t="shared" si="8"/>
        <v>0</v>
      </c>
    </row>
    <row r="114" spans="1:9" ht="24" customHeight="1">
      <c r="A114" s="63">
        <v>92</v>
      </c>
      <c r="B114" s="64" t="s">
        <v>110</v>
      </c>
      <c r="C114" s="65"/>
      <c r="D114" s="66"/>
      <c r="E114" s="5" t="s">
        <v>9</v>
      </c>
      <c r="F114" s="46">
        <v>1</v>
      </c>
      <c r="G114" s="105"/>
      <c r="H114" s="7">
        <f t="shared" si="8"/>
        <v>0</v>
      </c>
    </row>
    <row r="115" spans="1:9" ht="26.25" customHeight="1">
      <c r="A115" s="110" t="s">
        <v>134</v>
      </c>
      <c r="B115" s="111"/>
      <c r="C115" s="111"/>
      <c r="D115" s="111"/>
      <c r="E115" s="111"/>
      <c r="F115" s="111"/>
      <c r="G115" s="111"/>
      <c r="H115" s="106">
        <f>SUM(H106:H114)</f>
        <v>0</v>
      </c>
    </row>
    <row r="116" spans="1:9" ht="21" customHeight="1" thickBot="1">
      <c r="A116" s="55" t="s">
        <v>99</v>
      </c>
      <c r="B116" s="112" t="s">
        <v>111</v>
      </c>
      <c r="C116" s="113"/>
      <c r="D116" s="114"/>
      <c r="E116" s="60"/>
      <c r="F116" s="60"/>
      <c r="G116" s="115"/>
      <c r="H116" s="62"/>
    </row>
    <row r="117" spans="1:9" ht="27.75" customHeight="1">
      <c r="A117" s="63">
        <v>93</v>
      </c>
      <c r="B117" s="100" t="s">
        <v>112</v>
      </c>
      <c r="C117" s="101"/>
      <c r="D117" s="102"/>
      <c r="E117" s="5" t="s">
        <v>124</v>
      </c>
      <c r="F117" s="46">
        <v>0.23</v>
      </c>
      <c r="G117" s="105"/>
      <c r="H117" s="7">
        <f>F117*G117</f>
        <v>0</v>
      </c>
    </row>
    <row r="118" spans="1:9" ht="24" customHeight="1">
      <c r="A118" s="63">
        <v>94</v>
      </c>
      <c r="B118" s="64" t="s">
        <v>113</v>
      </c>
      <c r="C118" s="65"/>
      <c r="D118" s="66"/>
      <c r="E118" s="5" t="s">
        <v>18</v>
      </c>
      <c r="F118" s="46">
        <v>5</v>
      </c>
      <c r="G118" s="105"/>
      <c r="H118" s="7">
        <f t="shared" ref="H118:H128" si="9">F118*G118</f>
        <v>0</v>
      </c>
    </row>
    <row r="119" spans="1:9" ht="33" customHeight="1">
      <c r="A119" s="63">
        <v>95</v>
      </c>
      <c r="B119" s="64" t="s">
        <v>102</v>
      </c>
      <c r="C119" s="65"/>
      <c r="D119" s="66"/>
      <c r="E119" s="5" t="s">
        <v>18</v>
      </c>
      <c r="F119" s="46">
        <v>1</v>
      </c>
      <c r="G119" s="105"/>
      <c r="H119" s="7">
        <f t="shared" si="9"/>
        <v>0</v>
      </c>
    </row>
    <row r="120" spans="1:9" ht="22.5" customHeight="1">
      <c r="A120" s="63">
        <v>96</v>
      </c>
      <c r="B120" s="64" t="s">
        <v>114</v>
      </c>
      <c r="C120" s="65"/>
      <c r="D120" s="66"/>
      <c r="E120" s="5" t="s">
        <v>18</v>
      </c>
      <c r="F120" s="46">
        <v>8</v>
      </c>
      <c r="G120" s="105"/>
      <c r="H120" s="7">
        <f t="shared" si="9"/>
        <v>0</v>
      </c>
    </row>
    <row r="121" spans="1:9" ht="36" customHeight="1">
      <c r="A121" s="63">
        <v>97</v>
      </c>
      <c r="B121" s="64" t="s">
        <v>115</v>
      </c>
      <c r="C121" s="65"/>
      <c r="D121" s="66"/>
      <c r="E121" s="5" t="s">
        <v>13</v>
      </c>
      <c r="F121" s="46">
        <v>335</v>
      </c>
      <c r="G121" s="105"/>
      <c r="H121" s="7">
        <f t="shared" si="9"/>
        <v>0</v>
      </c>
    </row>
    <row r="122" spans="1:9" ht="33.75" customHeight="1">
      <c r="A122" s="63">
        <v>98</v>
      </c>
      <c r="B122" s="64" t="s">
        <v>116</v>
      </c>
      <c r="C122" s="65"/>
      <c r="D122" s="66"/>
      <c r="E122" s="5" t="s">
        <v>13</v>
      </c>
      <c r="F122" s="46">
        <v>12</v>
      </c>
      <c r="G122" s="105"/>
      <c r="H122" s="7">
        <f t="shared" si="9"/>
        <v>0</v>
      </c>
    </row>
    <row r="123" spans="1:9" ht="26.25" customHeight="1">
      <c r="A123" s="63">
        <v>99</v>
      </c>
      <c r="B123" s="64" t="s">
        <v>117</v>
      </c>
      <c r="C123" s="65"/>
      <c r="D123" s="66"/>
      <c r="E123" s="5" t="s">
        <v>9</v>
      </c>
      <c r="F123" s="46">
        <v>1</v>
      </c>
      <c r="G123" s="105"/>
      <c r="H123" s="7">
        <f t="shared" si="9"/>
        <v>0</v>
      </c>
    </row>
    <row r="124" spans="1:9" ht="20.25" customHeight="1">
      <c r="A124" s="63">
        <v>100</v>
      </c>
      <c r="B124" s="64" t="s">
        <v>118</v>
      </c>
      <c r="C124" s="65"/>
      <c r="D124" s="66"/>
      <c r="E124" s="5" t="s">
        <v>9</v>
      </c>
      <c r="F124" s="46">
        <v>1</v>
      </c>
      <c r="G124" s="105"/>
      <c r="H124" s="7">
        <f t="shared" si="9"/>
        <v>0</v>
      </c>
      <c r="I124" s="103"/>
    </row>
    <row r="125" spans="1:9" ht="20.25" customHeight="1">
      <c r="A125" s="63">
        <v>101</v>
      </c>
      <c r="B125" s="64" t="s">
        <v>119</v>
      </c>
      <c r="C125" s="65"/>
      <c r="D125" s="66"/>
      <c r="E125" s="5" t="s">
        <v>13</v>
      </c>
      <c r="F125" s="46">
        <v>1056</v>
      </c>
      <c r="G125" s="105"/>
      <c r="H125" s="7">
        <f t="shared" si="9"/>
        <v>0</v>
      </c>
      <c r="I125" s="103"/>
    </row>
    <row r="126" spans="1:9" ht="36.75" customHeight="1">
      <c r="A126" s="63">
        <v>102</v>
      </c>
      <c r="B126" s="64" t="s">
        <v>109</v>
      </c>
      <c r="C126" s="65"/>
      <c r="D126" s="66"/>
      <c r="E126" s="5" t="s">
        <v>13</v>
      </c>
      <c r="F126" s="46">
        <v>264</v>
      </c>
      <c r="G126" s="105"/>
      <c r="H126" s="7">
        <f t="shared" si="9"/>
        <v>0</v>
      </c>
    </row>
    <row r="127" spans="1:9" ht="30.75" customHeight="1">
      <c r="A127" s="63">
        <v>103</v>
      </c>
      <c r="B127" s="64" t="s">
        <v>120</v>
      </c>
      <c r="C127" s="65"/>
      <c r="D127" s="66"/>
      <c r="E127" s="5" t="s">
        <v>124</v>
      </c>
      <c r="F127" s="46">
        <v>0.04</v>
      </c>
      <c r="G127" s="105"/>
      <c r="H127" s="7">
        <f t="shared" si="9"/>
        <v>0</v>
      </c>
    </row>
    <row r="128" spans="1:9" ht="30.75" customHeight="1">
      <c r="A128" s="63">
        <v>104</v>
      </c>
      <c r="B128" s="64" t="s">
        <v>110</v>
      </c>
      <c r="C128" s="65"/>
      <c r="D128" s="66"/>
      <c r="E128" s="5" t="s">
        <v>9</v>
      </c>
      <c r="F128" s="46">
        <v>1</v>
      </c>
      <c r="G128" s="105"/>
      <c r="H128" s="7">
        <f t="shared" si="9"/>
        <v>0</v>
      </c>
    </row>
    <row r="129" spans="1:8" ht="30.75" customHeight="1">
      <c r="A129" s="110" t="s">
        <v>133</v>
      </c>
      <c r="B129" s="111"/>
      <c r="C129" s="111"/>
      <c r="D129" s="111"/>
      <c r="E129" s="111"/>
      <c r="F129" s="111"/>
      <c r="G129" s="111"/>
      <c r="H129" s="106">
        <f>SUM(H117:H128)</f>
        <v>0</v>
      </c>
    </row>
    <row r="130" spans="1:8" ht="30.75" customHeight="1">
      <c r="A130" s="63" t="s">
        <v>121</v>
      </c>
      <c r="B130" s="116" t="s">
        <v>122</v>
      </c>
      <c r="C130" s="117"/>
      <c r="D130" s="118"/>
      <c r="E130" s="67"/>
      <c r="F130" s="5"/>
      <c r="G130" s="105"/>
      <c r="H130" s="7"/>
    </row>
    <row r="131" spans="1:8" ht="45.75" customHeight="1">
      <c r="A131" s="119">
        <v>105</v>
      </c>
      <c r="B131" s="120" t="s">
        <v>151</v>
      </c>
      <c r="C131" s="121"/>
      <c r="D131" s="122"/>
      <c r="E131" s="123" t="s">
        <v>13</v>
      </c>
      <c r="F131" s="124">
        <v>45</v>
      </c>
      <c r="G131" s="124"/>
      <c r="H131" s="125">
        <f>F131*G131</f>
        <v>0</v>
      </c>
    </row>
    <row r="132" spans="1:8" ht="51" customHeight="1">
      <c r="A132" s="63">
        <v>106</v>
      </c>
      <c r="B132" s="1" t="s">
        <v>123</v>
      </c>
      <c r="C132" s="2"/>
      <c r="D132" s="3"/>
      <c r="E132" s="104" t="s">
        <v>13</v>
      </c>
      <c r="F132" s="71">
        <v>125</v>
      </c>
      <c r="G132" s="71"/>
      <c r="H132" s="126">
        <f>F132*G132</f>
        <v>0</v>
      </c>
    </row>
    <row r="133" spans="1:8" ht="35.25" customHeight="1">
      <c r="A133" s="127">
        <v>107</v>
      </c>
      <c r="B133" s="128" t="s">
        <v>105</v>
      </c>
      <c r="C133" s="129"/>
      <c r="D133" s="130"/>
      <c r="E133" s="131" t="s">
        <v>18</v>
      </c>
      <c r="F133" s="132">
        <v>8</v>
      </c>
      <c r="G133" s="132"/>
      <c r="H133" s="133">
        <f>F133*G133</f>
        <v>0</v>
      </c>
    </row>
    <row r="134" spans="1:8" ht="22.5" customHeight="1">
      <c r="A134" s="134" t="s">
        <v>132</v>
      </c>
      <c r="B134" s="135"/>
      <c r="C134" s="135"/>
      <c r="D134" s="135"/>
      <c r="E134" s="135"/>
      <c r="F134" s="135"/>
      <c r="G134" s="135"/>
      <c r="H134" s="133">
        <f>SUM(H132:H133)</f>
        <v>0</v>
      </c>
    </row>
    <row r="135" spans="1:8" ht="18.75">
      <c r="A135" s="136" t="s">
        <v>129</v>
      </c>
      <c r="B135" s="137"/>
      <c r="C135" s="137"/>
      <c r="D135" s="137"/>
      <c r="E135" s="137"/>
      <c r="F135" s="137"/>
      <c r="G135" s="137"/>
      <c r="H135" s="138">
        <f>SUM(H134+H129+H115+H103+H75+H40)</f>
        <v>0</v>
      </c>
    </row>
    <row r="136" spans="1:8" ht="19.5" thickBot="1">
      <c r="A136" s="139" t="s">
        <v>130</v>
      </c>
      <c r="B136" s="140"/>
      <c r="C136" s="140"/>
      <c r="D136" s="140"/>
      <c r="E136" s="140"/>
      <c r="F136" s="140"/>
      <c r="G136" s="140"/>
      <c r="H136" s="125">
        <f>H135*23%</f>
        <v>0</v>
      </c>
    </row>
    <row r="137" spans="1:8" ht="31.5" customHeight="1" thickBot="1">
      <c r="A137" s="141" t="s">
        <v>131</v>
      </c>
      <c r="B137" s="142"/>
      <c r="C137" s="142"/>
      <c r="D137" s="142"/>
      <c r="E137" s="142"/>
      <c r="F137" s="142"/>
      <c r="G137" s="143"/>
      <c r="H137" s="144">
        <f>SUM(H135+H136)</f>
        <v>0</v>
      </c>
    </row>
    <row r="138" spans="1:8">
      <c r="A138" s="145" t="s">
        <v>15</v>
      </c>
      <c r="B138" s="145"/>
      <c r="C138" s="145"/>
      <c r="D138" s="145"/>
      <c r="E138" s="145"/>
      <c r="F138" s="145"/>
      <c r="G138" s="145"/>
      <c r="H138" s="145"/>
    </row>
    <row r="139" spans="1:8">
      <c r="A139" s="11"/>
      <c r="B139" s="11"/>
      <c r="C139" s="11"/>
      <c r="D139" s="11"/>
      <c r="E139" s="11"/>
      <c r="F139" s="11"/>
      <c r="G139" s="11"/>
    </row>
    <row r="142" spans="1:8">
      <c r="A142" s="11" t="s">
        <v>11</v>
      </c>
      <c r="B142" s="11"/>
      <c r="C142" s="11"/>
      <c r="D142" s="11"/>
      <c r="F142" s="10" t="s">
        <v>10</v>
      </c>
      <c r="G142" s="10"/>
      <c r="H142" s="10"/>
    </row>
    <row r="143" spans="1:8">
      <c r="A143" s="146" t="s">
        <v>12</v>
      </c>
      <c r="B143" s="146"/>
      <c r="C143" s="11"/>
      <c r="D143" s="11"/>
      <c r="F143" s="147" t="s">
        <v>139</v>
      </c>
      <c r="G143" s="147"/>
      <c r="H143" s="147"/>
    </row>
  </sheetData>
  <mergeCells count="145">
    <mergeCell ref="A136:G136"/>
    <mergeCell ref="A137:G137"/>
    <mergeCell ref="A134:G134"/>
    <mergeCell ref="A129:G129"/>
    <mergeCell ref="A115:G115"/>
    <mergeCell ref="A103:G103"/>
    <mergeCell ref="A75:G75"/>
    <mergeCell ref="A40:G40"/>
    <mergeCell ref="A138:H138"/>
    <mergeCell ref="B124:D124"/>
    <mergeCell ref="B125:D125"/>
    <mergeCell ref="B126:D126"/>
    <mergeCell ref="B127:D127"/>
    <mergeCell ref="B128:D128"/>
    <mergeCell ref="B130:D130"/>
    <mergeCell ref="B132:D132"/>
    <mergeCell ref="B133:D133"/>
    <mergeCell ref="A135:G135"/>
    <mergeCell ref="B114:D114"/>
    <mergeCell ref="B116:D116"/>
    <mergeCell ref="B117:D117"/>
    <mergeCell ref="B118:D118"/>
    <mergeCell ref="B119:D119"/>
    <mergeCell ref="B120:D120"/>
    <mergeCell ref="B104:D104"/>
    <mergeCell ref="B121:D121"/>
    <mergeCell ref="B122:D122"/>
    <mergeCell ref="B123:D123"/>
    <mergeCell ref="B105:D105"/>
    <mergeCell ref="B106:D106"/>
    <mergeCell ref="B107:D107"/>
    <mergeCell ref="B108:D108"/>
    <mergeCell ref="B109:D109"/>
    <mergeCell ref="B110:D110"/>
    <mergeCell ref="B111:D111"/>
    <mergeCell ref="B112:D112"/>
    <mergeCell ref="B113:D113"/>
    <mergeCell ref="B94:D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B58:D58"/>
    <mergeCell ref="B59:D59"/>
    <mergeCell ref="B86:D86"/>
    <mergeCell ref="B87:D87"/>
    <mergeCell ref="B88:D88"/>
    <mergeCell ref="B89:D89"/>
    <mergeCell ref="B90:D90"/>
    <mergeCell ref="B91:D91"/>
    <mergeCell ref="B92:D92"/>
    <mergeCell ref="B50:D50"/>
    <mergeCell ref="B43:D43"/>
    <mergeCell ref="B51:D51"/>
    <mergeCell ref="B52:D52"/>
    <mergeCell ref="B53:D53"/>
    <mergeCell ref="B54:D54"/>
    <mergeCell ref="B55:D55"/>
    <mergeCell ref="B56:D56"/>
    <mergeCell ref="B57:D57"/>
    <mergeCell ref="B30:D30"/>
    <mergeCell ref="B39:D39"/>
    <mergeCell ref="B41:D41"/>
    <mergeCell ref="B44:D44"/>
    <mergeCell ref="B45:D45"/>
    <mergeCell ref="B46:D46"/>
    <mergeCell ref="B47:D47"/>
    <mergeCell ref="B48:D48"/>
    <mergeCell ref="B49:D49"/>
    <mergeCell ref="F142:H142"/>
    <mergeCell ref="F143:H143"/>
    <mergeCell ref="A139:G139"/>
    <mergeCell ref="A142:D142"/>
    <mergeCell ref="B64:D64"/>
    <mergeCell ref="B65:D65"/>
    <mergeCell ref="B66:D66"/>
    <mergeCell ref="B67:D67"/>
    <mergeCell ref="B68:D68"/>
    <mergeCell ref="B81:D81"/>
    <mergeCell ref="B82:D82"/>
    <mergeCell ref="B83:D83"/>
    <mergeCell ref="B84:D84"/>
    <mergeCell ref="B85:D85"/>
    <mergeCell ref="B69:D69"/>
    <mergeCell ref="B70:D70"/>
    <mergeCell ref="B71:D71"/>
    <mergeCell ref="B72:D72"/>
    <mergeCell ref="B73:D73"/>
    <mergeCell ref="B74:D74"/>
    <mergeCell ref="B76:D76"/>
    <mergeCell ref="B77:D77"/>
    <mergeCell ref="B80:D80"/>
    <mergeCell ref="B93:D93"/>
    <mergeCell ref="B11:D11"/>
    <mergeCell ref="B12:D12"/>
    <mergeCell ref="B13:D13"/>
    <mergeCell ref="B14:D14"/>
    <mergeCell ref="B19:D19"/>
    <mergeCell ref="B20:D20"/>
    <mergeCell ref="B21:D21"/>
    <mergeCell ref="B31:D31"/>
    <mergeCell ref="A143:D143"/>
    <mergeCell ref="B32:D32"/>
    <mergeCell ref="B33:D33"/>
    <mergeCell ref="B34:D34"/>
    <mergeCell ref="B35:D35"/>
    <mergeCell ref="B36:D36"/>
    <mergeCell ref="B37:D37"/>
    <mergeCell ref="B38:D38"/>
    <mergeCell ref="B22:D22"/>
    <mergeCell ref="B23:D23"/>
    <mergeCell ref="B24:D24"/>
    <mergeCell ref="B25:D25"/>
    <mergeCell ref="B26:D26"/>
    <mergeCell ref="B27:D27"/>
    <mergeCell ref="B28:D28"/>
    <mergeCell ref="B29:D29"/>
    <mergeCell ref="B42:D42"/>
    <mergeCell ref="B78:D78"/>
    <mergeCell ref="B79:D79"/>
    <mergeCell ref="B131:D131"/>
    <mergeCell ref="B15:D15"/>
    <mergeCell ref="B16:D16"/>
    <mergeCell ref="B17:D17"/>
    <mergeCell ref="B18:D18"/>
    <mergeCell ref="G1:H1"/>
    <mergeCell ref="E8:E10"/>
    <mergeCell ref="A3:H3"/>
    <mergeCell ref="A4:H4"/>
    <mergeCell ref="A2:D2"/>
    <mergeCell ref="B60:D60"/>
    <mergeCell ref="B61:D61"/>
    <mergeCell ref="B62:D62"/>
    <mergeCell ref="B63:D63"/>
    <mergeCell ref="A5:H5"/>
    <mergeCell ref="A8:A10"/>
    <mergeCell ref="F8:F10"/>
    <mergeCell ref="G8:G10"/>
    <mergeCell ref="H8:H10"/>
    <mergeCell ref="A6:H6"/>
    <mergeCell ref="B8:D10"/>
  </mergeCells>
  <phoneticPr fontId="9" type="noConversion"/>
  <printOptions horizontalCentered="1"/>
  <pageMargins left="0.39370078740157483" right="0.39370078740157483" top="0.39370078740157483" bottom="0.39370078740157483" header="0.31496062992125984" footer="0.11811023622047245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40" sqref="B40"/>
    </sheetView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2022-11-08T11:51:08Z</dcterms:modified>
</cp:coreProperties>
</file>