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</sheets>
  <definedNames>
    <definedName name="_xlnm.Print_Area" localSheetId="0">Arkusz1!$A$2:$G$228</definedName>
  </definedNames>
  <calcPr calcId="125725"/>
</workbook>
</file>

<file path=xl/calcChain.xml><?xml version="1.0" encoding="utf-8"?>
<calcChain xmlns="http://schemas.openxmlformats.org/spreadsheetml/2006/main">
  <c r="G214" i="1"/>
  <c r="G215"/>
  <c r="G216"/>
  <c r="G211"/>
  <c r="G210"/>
  <c r="G209"/>
  <c r="G203"/>
  <c r="G202"/>
  <c r="G204" s="1"/>
  <c r="G195"/>
  <c r="G196"/>
  <c r="G197"/>
  <c r="G198"/>
  <c r="G199"/>
  <c r="G192"/>
  <c r="G193"/>
  <c r="G194"/>
  <c r="G191"/>
  <c r="G187"/>
  <c r="G188" s="1"/>
  <c r="G184"/>
  <c r="G183"/>
  <c r="G180"/>
  <c r="G181" s="1"/>
  <c r="G177"/>
  <c r="G178" s="1"/>
  <c r="G174"/>
  <c r="G173"/>
  <c r="G168"/>
  <c r="G169"/>
  <c r="G170"/>
  <c r="G167"/>
  <c r="G164"/>
  <c r="G163"/>
  <c r="G160"/>
  <c r="G159"/>
  <c r="G156"/>
  <c r="G155"/>
  <c r="G154"/>
  <c r="G153"/>
  <c r="G150"/>
  <c r="G151" s="1"/>
  <c r="G147"/>
  <c r="G146"/>
  <c r="G141"/>
  <c r="G142"/>
  <c r="G140"/>
  <c r="G133"/>
  <c r="G134"/>
  <c r="G135"/>
  <c r="G136"/>
  <c r="G137"/>
  <c r="G131"/>
  <c r="G132"/>
  <c r="G101"/>
  <c r="G110"/>
  <c r="G88"/>
  <c r="G89" s="1"/>
  <c r="G65"/>
  <c r="G61"/>
  <c r="G40"/>
  <c r="G36"/>
  <c r="G21"/>
  <c r="G17"/>
  <c r="G213"/>
  <c r="G217" s="1"/>
  <c r="G124"/>
  <c r="G127"/>
  <c r="G128"/>
  <c r="G206"/>
  <c r="G207" s="1"/>
  <c r="G123"/>
  <c r="G116"/>
  <c r="G117"/>
  <c r="G120"/>
  <c r="G121" s="1"/>
  <c r="G112"/>
  <c r="G113"/>
  <c r="G111"/>
  <c r="G103"/>
  <c r="G104"/>
  <c r="G105"/>
  <c r="G106"/>
  <c r="G107"/>
  <c r="G108"/>
  <c r="G109"/>
  <c r="G102"/>
  <c r="G94"/>
  <c r="G95"/>
  <c r="G96"/>
  <c r="G97"/>
  <c r="G98"/>
  <c r="G99"/>
  <c r="G100"/>
  <c r="G91"/>
  <c r="G92" s="1"/>
  <c r="G84"/>
  <c r="G85"/>
  <c r="G77"/>
  <c r="G78"/>
  <c r="G81"/>
  <c r="G82" s="1"/>
  <c r="G76"/>
  <c r="G73"/>
  <c r="G74" s="1"/>
  <c r="G69"/>
  <c r="G70"/>
  <c r="G66"/>
  <c r="G62"/>
  <c r="G58"/>
  <c r="G59" s="1"/>
  <c r="G46"/>
  <c r="G47" s="1"/>
  <c r="G49"/>
  <c r="G50" s="1"/>
  <c r="G52"/>
  <c r="G53" s="1"/>
  <c r="G55"/>
  <c r="G56" s="1"/>
  <c r="G43"/>
  <c r="G42"/>
  <c r="G41"/>
  <c r="G25"/>
  <c r="G26"/>
  <c r="G27"/>
  <c r="G28"/>
  <c r="G29"/>
  <c r="G30"/>
  <c r="G31"/>
  <c r="G32"/>
  <c r="G33"/>
  <c r="G37"/>
  <c r="G24"/>
  <c r="G23"/>
  <c r="G22"/>
  <c r="G18"/>
  <c r="G16"/>
  <c r="G15"/>
  <c r="G175" l="1"/>
  <c r="G165"/>
  <c r="G200"/>
  <c r="G185"/>
  <c r="G138"/>
  <c r="G157"/>
  <c r="G171"/>
  <c r="G148"/>
  <c r="G161"/>
  <c r="G143"/>
  <c r="G114"/>
  <c r="G218" s="1"/>
  <c r="G79"/>
  <c r="G125"/>
  <c r="G129"/>
  <c r="G118"/>
  <c r="G38"/>
  <c r="G67"/>
  <c r="G86"/>
  <c r="G71"/>
  <c r="G63"/>
  <c r="G44"/>
  <c r="G34"/>
  <c r="G19"/>
  <c r="G219" l="1"/>
  <c r="G220" s="1"/>
</calcChain>
</file>

<file path=xl/sharedStrings.xml><?xml version="1.0" encoding="utf-8"?>
<sst xmlns="http://schemas.openxmlformats.org/spreadsheetml/2006/main" count="471" uniqueCount="298">
  <si>
    <t>Zadanie:</t>
  </si>
  <si>
    <t>Poz.</t>
  </si>
  <si>
    <t>Przedmiar robót, lokalizacja, technologia</t>
  </si>
  <si>
    <t>1.</t>
  </si>
  <si>
    <t>2.</t>
  </si>
  <si>
    <t>3.</t>
  </si>
  <si>
    <t>4.</t>
  </si>
  <si>
    <t>5.</t>
  </si>
  <si>
    <t>6.</t>
  </si>
  <si>
    <t>Jednostka miary</t>
  </si>
  <si>
    <t>Ilość jednostek</t>
  </si>
  <si>
    <t>Cena jedn.              netto                                  [ zł ]</t>
  </si>
  <si>
    <t>Wartość                       [ zł ]                                (kol. 4 x 5)</t>
  </si>
  <si>
    <t xml:space="preserve">Wartość robót [zł]   </t>
  </si>
  <si>
    <t xml:space="preserve">Podatek VAT 23% [zł]   </t>
  </si>
  <si>
    <t xml:space="preserve">Wartość robót z podatekiem VAT   </t>
  </si>
  <si>
    <t>………………………………………</t>
  </si>
  <si>
    <t>…………………………</t>
  </si>
  <si>
    <t xml:space="preserve">                   data </t>
  </si>
  <si>
    <t>m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</si>
  <si>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</si>
  <si>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</si>
  <si>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</si>
  <si>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</si>
  <si>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</si>
  <si>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</si>
  <si>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</si>
  <si>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</si>
  <si>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</si>
  <si>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</si>
  <si>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</si>
  <si>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</si>
  <si>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</si>
  <si>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</si>
  <si>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</si>
  <si>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</si>
  <si>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</si>
  <si>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t>m</t>
    </r>
    <r>
      <rPr>
        <vertAlign val="superscript"/>
        <sz val="12"/>
        <color theme="1"/>
        <rFont val="Times"/>
        <charset val="238"/>
      </rPr>
      <t>3</t>
    </r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</si>
  <si>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</si>
  <si>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</si>
  <si>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</si>
  <si>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</si>
  <si>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</si>
  <si>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</si>
  <si>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</si>
  <si>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</si>
  <si>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</si>
  <si>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</si>
  <si>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</si>
  <si>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</si>
  <si>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</si>
  <si>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</si>
  <si>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</si>
  <si>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</si>
  <si>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</si>
  <si>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Słownie:</t>
  </si>
  <si>
    <r>
      <t>m</t>
    </r>
    <r>
      <rPr>
        <vertAlign val="superscript"/>
        <sz val="11"/>
        <color theme="1"/>
        <rFont val="Times"/>
        <charset val="238"/>
      </rPr>
      <t>3</t>
    </r>
  </si>
  <si>
    <t>TABELA TYTUŁÓW I ELEMENTÓW ROZLICZENIOWYCH</t>
  </si>
  <si>
    <t>Formularz ofertowy</t>
  </si>
  <si>
    <r>
      <t>m</t>
    </r>
    <r>
      <rPr>
        <vertAlign val="superscript"/>
        <sz val="11"/>
        <color theme="1"/>
        <rFont val="Times"/>
        <charset val="238"/>
      </rPr>
      <t>2</t>
    </r>
  </si>
  <si>
    <t>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</si>
  <si>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</si>
  <si>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</si>
  <si>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</si>
  <si>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</si>
  <si>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</si>
  <si>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</si>
  <si>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</si>
  <si>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</si>
  <si>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</si>
  <si>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</si>
  <si>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</si>
  <si>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</si>
  <si>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</si>
  <si>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</si>
  <si>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55.</t>
  </si>
  <si>
    <t>56.</t>
  </si>
  <si>
    <t>57.</t>
  </si>
  <si>
    <t>szt.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</si>
  <si>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</si>
  <si>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</si>
  <si>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</si>
  <si>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</si>
  <si>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</si>
  <si>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</si>
  <si>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</si>
  <si>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</si>
  <si>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</si>
  <si>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</si>
  <si>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</si>
  <si>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</si>
  <si>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</si>
  <si>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</si>
  <si>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</si>
  <si>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</si>
  <si>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</si>
  <si>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</si>
  <si>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</si>
  <si>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</si>
  <si>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</si>
  <si>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</si>
  <si>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</si>
  <si>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ROBOTY MOSTOWE</t>
  </si>
  <si>
    <t>I. Wykopy.</t>
  </si>
  <si>
    <r>
      <t>Roboty ziemne wykonywane koparkami podsiębiernymi o ścianach zabezpieczonych obudową OW Wronki - typ boksowy, z transportem urobku samochodami samowyładowczymi na odległość do 1'km, koparka 0,25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, kategoria gruntu III</t>
    </r>
  </si>
  <si>
    <t>Zasypanie wykopów fundamentowych podłużnych, punktowych, rowów, wykopów obiektowych, spycharki, grubość w stanie luźnym 30'cm, kategoria gruntu I-II</t>
  </si>
  <si>
    <t>Wbijanie ścianek szczelnych stalowych z grodzic G-62 wibromłotem HVB, głębokość wbicia ścianki do 6'm, grunt kategorii III</t>
  </si>
  <si>
    <t>Wyciąganie ścianek szczelnych stalowych z grodzic G-62 wibromłotem HVB, głębokość wbicia ścianki do 6'm, grunt kategorii III</t>
  </si>
  <si>
    <t>m3</t>
  </si>
  <si>
    <t xml:space="preserve">Razem - I. Wykopy.     </t>
  </si>
  <si>
    <t>II. Zbrojenie betonu stalą klasy A-III N.</t>
  </si>
  <si>
    <t>Montaż zbrojenia, oczepy i ławy podłożyskowe, pręty Ø do 14'mm, spawanie spawarką wirującą 500A</t>
  </si>
  <si>
    <t>Montaż zbrojenia, podpory słupowe i przyczółki, pręty Ø 10-14'mm, spawanie spawarką wirującą 500A</t>
  </si>
  <si>
    <t>Montaż zbrojenia, podpory słupowe i przyczółki, pręty Ø 16-20'mm, spawanie spawarką wirującą 500A</t>
  </si>
  <si>
    <t>Montaż zbrojenia, płyty współpracujące z dźwigarami stalowymi lub prefabrykowanymi, Ø do 8 mm, spawarka</t>
  </si>
  <si>
    <t>Montaż zbrojenia, płyty współpracujące z dźwigarami stalowymi lub prefabrykowanymi, Ø 10-14 mm, spawarka</t>
  </si>
  <si>
    <t>Montaż zbrojenia, płyty współpracujące z dźwigarami stalowymi lub prefabrykowanymi, Ø 16-32 mm, spawarka</t>
  </si>
  <si>
    <t>Montaż zbrojenia, fundamenty podpór, pręty Ø do 14'mm</t>
  </si>
  <si>
    <t>Montaż zbrojenia, fundamenty podpór, pręty Ø 16-20'mm</t>
  </si>
  <si>
    <t>Montaż zbrojenia, wsporniki i gzymsy, Ø10-28 mm, spawarka</t>
  </si>
  <si>
    <t>Montaż zbrojenia, podpory słupowe i przyczółki, pręty Ø16-20'mm, spawanie spawarką wirującą 500A</t>
  </si>
  <si>
    <t>Montaż zbrojenia, podpory słupowe i przyczółki, pręty Ø 22-26'mm, spawanie spawarką wirującą 500A</t>
  </si>
  <si>
    <t xml:space="preserve">Razem - II. Zbrojenie betonu stalą klasy A-III N.     </t>
  </si>
  <si>
    <t>III. Beton fundamentów w deskowaniu.</t>
  </si>
  <si>
    <t>Betonowanie przy użyciu pompy na samochodzie, podpory, ściany oporowe i mury pachwinowe, z 1 pompą</t>
  </si>
  <si>
    <t xml:space="preserve">Razem - III. Beton fundamentów w deskowaniu.     </t>
  </si>
  <si>
    <t>IV. Beton ustroju niosącego.</t>
  </si>
  <si>
    <t>Betonowanie B-30 przy użyciu pompy na samochodzie, płyty, ławy i ciosy podłożyskowe, z 1 pompą</t>
  </si>
  <si>
    <t>Betonowanie B-35 przy użyciu pompy na samochodzie, płyty ustrojów niosących bez wsporników pełne, zagęszczanie wibratorem</t>
  </si>
  <si>
    <t>Betonowanie B-30 przy użyciu pompy na samochodzie, wsporniki i gzymsy</t>
  </si>
  <si>
    <t xml:space="preserve">Razem - IV. Beton ustroju niosącego.     </t>
  </si>
  <si>
    <t>V. Beton klasy C25/25 bez deskowania.</t>
  </si>
  <si>
    <t>Podłoża betonowe pod konstrukcje</t>
  </si>
  <si>
    <t xml:space="preserve">Razem - V. Beton klasy C25/25 bez deskowania.     </t>
  </si>
  <si>
    <t>VI. Wykonanie i montaż elemntów sprężonych.</t>
  </si>
  <si>
    <t>Montaż prefabrykowanych dźwigarów strunobetonowych typu KUJAN NG12</t>
  </si>
  <si>
    <t>element</t>
  </si>
  <si>
    <t xml:space="preserve">Razem - VI. Wykonanie i montaż elementów sprężonych.     </t>
  </si>
  <si>
    <t>VII. Deski gzymsowe z polimerobetonu.</t>
  </si>
  <si>
    <t>Prefabrykowane deski gzymsowe z polimerobetonu</t>
  </si>
  <si>
    <t xml:space="preserve">Razem - VII. Deski gzymowe z polimerobetonu.     </t>
  </si>
  <si>
    <t>VIII. Zabezpiecznie antykorozyjne powierzchni betonowych.</t>
  </si>
  <si>
    <t>Zabezpieczenie antykorozyjne</t>
  </si>
  <si>
    <t xml:space="preserve">Razem - VIII. Zabezpieczenie antykorozyjne powierzchni betonowych.     </t>
  </si>
  <si>
    <t>IX. Izolacje bitumiczne wykonywane na zimno.</t>
  </si>
  <si>
    <t>Izolacja powłokowa części pionowych warstwą izolacji na zimno</t>
  </si>
  <si>
    <t xml:space="preserve">Razem - IX. Izolacje bitumiczne wykonywane na zimno.     </t>
  </si>
  <si>
    <t>X. Izolacje z papy zgrzewalnej.</t>
  </si>
  <si>
    <t>Zagruntowanie podłoża.Ułożenie izolacji z papytermozgrzewalnej - płyty przejściowe</t>
  </si>
  <si>
    <t>Zagruntowanie podłoża.Ułożenie izolacji z papytermozgrzewalnej - płyty pomostu</t>
  </si>
  <si>
    <t xml:space="preserve">Razem - X. Izolacje z papy zgrzewlanej.     </t>
  </si>
  <si>
    <t>XI. Warstwa ścierlana z MMA SMA AC.</t>
  </si>
  <si>
    <t>Oczyszczenie i skropienie nawierzchni emulsją asfaltową.</t>
  </si>
  <si>
    <t>Nawierzchnie z mieszanek mineralno-bitumicznych grysowych, asfaltowe, warstwa ścieralna o grubości 5'cm</t>
  </si>
  <si>
    <t xml:space="preserve">Razem - XI. Warstwa ścieralna z MMA SMA AC.     </t>
  </si>
  <si>
    <t>XII. Nawierzchnia na elementach mostowych.</t>
  </si>
  <si>
    <t>Ułożenie nawierzchni ochronnej płyty mostu z asfaltu twardolanego MA 11 gr.5 cm</t>
  </si>
  <si>
    <t xml:space="preserve">Razem - XII. Nawierzchnia na elementach mostowych.     </t>
  </si>
  <si>
    <t>XIII. Nawierzchnia - izolacja SPECASFALT SAFEGRIP.</t>
  </si>
  <si>
    <t>Ułożenie nawierzchni - izolacji na chodniku</t>
  </si>
  <si>
    <t xml:space="preserve">Razem - XIII. Nawierzchnia - izloacja SPECASFALT SAFEGRIP.     </t>
  </si>
  <si>
    <t>XIV. Dreny z tworzyw szcztucznych za przyczółkami.</t>
  </si>
  <si>
    <t>Ułożenie drenażu z rur z tworzyw sztucznych, w zwojach, Dn'100 mm</t>
  </si>
  <si>
    <t>Zabezpieczenie rurociągów drenarskich poprzez obsypywanie ściółką, żwirem i żużlem lub owijanie włókniną, Ø 7,5'cm, styki rurek obsypywane żwirem</t>
  </si>
  <si>
    <t>Umocnienie skarpy przy wylotach kanałów</t>
  </si>
  <si>
    <t xml:space="preserve">Razem - XIV. Dreny z tworzyw sztucznych za przyczółkami.     </t>
  </si>
  <si>
    <t>XV. Dylatacje szczelne.</t>
  </si>
  <si>
    <t>Zalanie szwu dylatacyjnego o szerokości do 2'cm masą asfaltową</t>
  </si>
  <si>
    <t xml:space="preserve">Razem - XV. Dylatacje szczelne.     </t>
  </si>
  <si>
    <t>XVI. Łożyska garnkowe.</t>
  </si>
  <si>
    <t>Montaż łożysk elastomerowych jedno i wielokierunkowych przesuwnych</t>
  </si>
  <si>
    <t>Montaż łożysk elastomerowych stałych</t>
  </si>
  <si>
    <t xml:space="preserve">Razem - XVI. Łożyska garnkowe.     </t>
  </si>
  <si>
    <t>XVII. Krawężnik mostowy kamienny.</t>
  </si>
  <si>
    <t>Montaż krawężników na mieszance niskoskurczowej z uszczelnieniem masą asfaltową trwale plastyczną pomiędzy krawężnikiem a nawierzchnią jezdni</t>
  </si>
  <si>
    <t xml:space="preserve">Razem - XVII. Krawężnik mostowy kamienny.     </t>
  </si>
  <si>
    <t>XVIII. Balustrady.</t>
  </si>
  <si>
    <t>Poręcze mostowe P-1</t>
  </si>
  <si>
    <t xml:space="preserve">Razem - XVIII. Balustrady.     </t>
  </si>
  <si>
    <t>XIX. Tymczasowy most objazdowy.</t>
  </si>
  <si>
    <r>
      <t>Wykopy oraz przekopy wykonywane koparkami przedsiębiernymi na odkład, koparka 0,40'm</t>
    </r>
    <r>
      <rPr>
        <vertAlign val="superscript"/>
        <sz val="12"/>
        <color theme="1"/>
        <rFont val="Times"/>
        <charset val="238"/>
      </rPr>
      <t>3</t>
    </r>
    <r>
      <rPr>
        <sz val="12"/>
        <color theme="1"/>
        <rFont val="Times"/>
        <family val="1"/>
        <charset val="238"/>
      </rPr>
      <t>, grunt kategorii I-II</t>
    </r>
  </si>
  <si>
    <t>Zasypanie przestrzeni za przyczółkami gruntem z wykopu</t>
  </si>
  <si>
    <t>Podłoża ( fundament ) z pospółki</t>
  </si>
  <si>
    <r>
      <t>Nawierzchnie z płyt żelbetowych pełnych 300x150x15 cm, budowa nawierzchni z płyt pełnych o powierzchni ponad 3,0'm</t>
    </r>
    <r>
      <rPr>
        <vertAlign val="superscript"/>
        <sz val="12"/>
        <color theme="1"/>
        <rFont val="Times"/>
        <charset val="238"/>
      </rPr>
      <t>2</t>
    </r>
  </si>
  <si>
    <t>Montaż łożysk stalowych w formie blachy gr.40 mm</t>
  </si>
  <si>
    <t>Ustroje niosące mostów drewnianych, wbudowanie dźwigarów głównych stalowych ze stężeniami stalowymi</t>
  </si>
  <si>
    <t>Ustroje niosące mostów drewnianych, wbudowanie belek poprzecznych drewnianych układanych na dźwigarach stalowych</t>
  </si>
  <si>
    <t>Jezdnie mostów drewnianych, ułożenie pokładu dolnego z desek gr.10 cm</t>
  </si>
  <si>
    <t>Jezdnie mostów drewnianych, ułożenie pokładu górnego z desek gr.5 cm</t>
  </si>
  <si>
    <t>Ułożenie chodnika drewnianego</t>
  </si>
  <si>
    <t>Wbudowanie poręczy</t>
  </si>
  <si>
    <r>
      <t>Wykopy oraz przekopy wykonywane koparkami przedsiębiernymi na odkład, koparka 0,40'm</t>
    </r>
    <r>
      <rPr>
        <vertAlign val="superscript"/>
        <sz val="12"/>
        <color theme="1"/>
        <rFont val="Times"/>
        <charset val="238"/>
      </rPr>
      <t>3</t>
    </r>
    <r>
      <rPr>
        <sz val="12"/>
        <color theme="1"/>
        <rFont val="Times"/>
        <family val="1"/>
        <charset val="238"/>
      </rPr>
      <t>, odkopanie konstrukcji przyczółka</t>
    </r>
  </si>
  <si>
    <t>Rozebranie poręczy</t>
  </si>
  <si>
    <t>Zasypanie wykopów fundamentowych podłużnych, punktowych, rowów, wykopów obiektowych, spycharki, zasypanie przestrzeni za przyczółkami</t>
  </si>
  <si>
    <t>Ustroje niosące mostów drewnianych, rozebranie dźwigarów głównych lub belek poprzecznych drewnianych</t>
  </si>
  <si>
    <t>Wywiezienie transportem samochodowym (ciągnikiem z przyczepa) materiałów porozbiórkowych na odległość do 1 km - drewno</t>
  </si>
  <si>
    <t>Naprawa mostów trwałych, rozebranie konstrukcji mostowych, konstrukcja stalowa, rozpiętość do 30,0'm</t>
  </si>
  <si>
    <t>Wywóz złomu z terenu rozbiórki, samochodem skrzyniowym na odległość do 1'km, z załadunkiem i wyładunkiem ręcznym, samochód do 5't</t>
  </si>
  <si>
    <t>Rozebranie przyczółków z płyt żelbetowych</t>
  </si>
  <si>
    <t>Wywiezienie gruzu z terenu rozbiórki przy mechanicznym załadowaniu i wyładowaniu, transport samochodem samowyładowczym na odległość 1 km</t>
  </si>
  <si>
    <t xml:space="preserve">Razem - XIX. Tymczasowy most objazdowy.     </t>
  </si>
  <si>
    <t>XX. Umocnienie stożków i skarp przyczółków.</t>
  </si>
  <si>
    <t>Plantowanie (obrobienie na czysto), skarpy i dno wykopów wykonywanych mechanicznie, kategoria gruntu I-III</t>
  </si>
  <si>
    <t>Humusowanie i obsianie skarp, humus grubości 5'cm</t>
  </si>
  <si>
    <t xml:space="preserve">Razem - XX. Umocnienie stożków i skarp przyczółków.     </t>
  </si>
  <si>
    <t>XXI. Umocnienie cieków.</t>
  </si>
  <si>
    <t>Betonowe budowle regulacyjne górskich rzek i potoków, progi o wysokości skrzydełek i belki do 30'cm i wypadu o długości do 6'm Beton B16/20</t>
  </si>
  <si>
    <t>XXII. Budowle siatkowo-kamienne.</t>
  </si>
  <si>
    <t>Wykonanie budowli siatkowo-kamiennych, kosze z siatki stalowej bez wyprawy, nakłady podstawowe</t>
  </si>
  <si>
    <t>Wykonanie budowli siatkowo-kamiennych, walce siatkowo-kamienne o średnicy 50'cm, nakłady podstawowe</t>
  </si>
  <si>
    <t xml:space="preserve">Razem - XXII. Budowle siatkowo - kamienne.     </t>
  </si>
  <si>
    <t>XXIII. Rozbiórka istniejących fundamentów.</t>
  </si>
  <si>
    <t>Naprawa mostów trwałych, rozebranie konstrukcji mostowych, konstrukcja betonowa rozbierana mechanicznie</t>
  </si>
  <si>
    <t xml:space="preserve">Razem - XXIII. Rozbiórka istniejących fundamentów.     </t>
  </si>
  <si>
    <t>XXIV. Rozbiórka istniejących elementów konstrukcji niosącej.</t>
  </si>
  <si>
    <t>Wywóz złomu z terenu rozbiórki, samochodem skrzyniowym na odległość do 1'km, z załadunkiem i wyładunkiem mechanicznym, samochód do 5't</t>
  </si>
  <si>
    <t>Rozebranie pokrycia dachowego z papy, papa na deskowaniu na zakład</t>
  </si>
  <si>
    <t>Wywiezienie transportem samochodowym (ciągnikiem z przyczepa) materiałów porozbiórkowych na odległość do 1 km - elementy przestrzenne</t>
  </si>
  <si>
    <t xml:space="preserve">Razem - XXIV. Rozbiórka istniejących elementów kosnstrukcji niosącej.     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</si>
  <si>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</si>
  <si>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t>mp</t>
  </si>
  <si>
    <t>XXV. Rozbiórka umocnień cieku.</t>
  </si>
  <si>
    <r>
      <t>Nawierzchnie z płyt żelbetowych pełnych, rozebranie nawierzchni z płyt pełnych o powierzchni do 3,0'm</t>
    </r>
    <r>
      <rPr>
        <vertAlign val="superscript"/>
        <sz val="12"/>
        <color theme="1"/>
        <rFont val="Times New Roman"/>
        <family val="1"/>
        <charset val="238"/>
      </rPr>
      <t>2</t>
    </r>
  </si>
  <si>
    <t>Rozbiórka budowli siatkowo-kamiennych, kosze z kamieniem, bez wyprawy</t>
  </si>
  <si>
    <t xml:space="preserve">Razem - XXV. Rozbiórka umocień cieku.     </t>
  </si>
  <si>
    <t>CZĘŚĆ DROGOWA</t>
  </si>
  <si>
    <t>Rozebranie nawierzchni z mieszanek mineralno-bitumicznych, mechanicznie, grubość nawierzchni 3'cm</t>
  </si>
  <si>
    <t>I. Roboty rozbiórkowe.</t>
  </si>
  <si>
    <t xml:space="preserve">Razem - I. Roboty rozbiórkowe.     </t>
  </si>
  <si>
    <t>Koryta wykonywane na poszerzeniach, na jezdniach, grunt kategorii II-IV, głębokość 10'cm</t>
  </si>
  <si>
    <t>II. Profilowanie i zagęszczenie podłoża.</t>
  </si>
  <si>
    <t xml:space="preserve">Razem - II. Profilowanie i zagęszczenie podłoża.     </t>
  </si>
  <si>
    <t>III. Oczyszczenie i skropienie warstw konstrukcyjnych.</t>
  </si>
  <si>
    <t>Skropienie nawierzchni drogowej asfaltem</t>
  </si>
  <si>
    <t>Oczyszczenie nawierzchni drogowych, mechaniczne, nawierzchnia ulepszona (bitum)</t>
  </si>
  <si>
    <t>Oczyszczenie nawierzchni drogowych, mechaniczne, nawierzchnia nieulepszona</t>
  </si>
  <si>
    <t xml:space="preserve">Razem - III. Oczyszczenie i skropienie warstw konstrukcyjnych.     </t>
  </si>
  <si>
    <t>IV. Podbudowa z kruszywa łamanego.</t>
  </si>
  <si>
    <t>Podbudowy z kruszyw, tłuczeń, warstwa dolna, grubość warstwy po zagęszczeniu 20'cm</t>
  </si>
  <si>
    <t>Podbudowy z kruszyw, tłuczeń, warstwa górna, grubość warstwy po zagęszczeniu 19'cm</t>
  </si>
  <si>
    <t xml:space="preserve">Razem - IV. Podbudowa z kruszywa łamanego.     </t>
  </si>
  <si>
    <t>V. Nawierzchnie z betonu asfaltowego.</t>
  </si>
  <si>
    <t>Nawierzchnie z mieszanek mineralno-bitumicznych grysowych, asfaltowe, warstwa wiążąca o grubości 6'cm</t>
  </si>
  <si>
    <t>Nawierzchnie z mieszanek mineralno-bitumicznych grysowych, asfaltowe, warstwa wiążąca o grubości 5'cm</t>
  </si>
  <si>
    <t xml:space="preserve">Razem - V. Nawierzchnie z betonu asfaltowego.     </t>
  </si>
  <si>
    <t>VI. Przepusty pod zjazdami.</t>
  </si>
  <si>
    <t>Wykopy liniowe lub jamiste ze skarpami o szerokości dna do 1,5 m, głębokość do 1,5'm, kategoria gruntu I-II</t>
  </si>
  <si>
    <t>Przepusty rurowe pod zjazdami, ławy fundamentowe żwirowe</t>
  </si>
  <si>
    <t>Rury kanalizacyjne z tworzyw sztucznych, rury z PVC kielichowe, Dn'400'mm</t>
  </si>
  <si>
    <t>Przepusty rurowe pod zjazdami, ścianki czołowe dla rur Ø 40'cm</t>
  </si>
  <si>
    <t xml:space="preserve">Razem - VI. Przepusty od zjazdami.     </t>
  </si>
  <si>
    <t>VII. Krawężnik betonowy.</t>
  </si>
  <si>
    <t>Ławy pod krawężniki, betonowa z oporem</t>
  </si>
  <si>
    <t>Krawężniki betonowe, wystające 20x30'cm na podsypce cementowo-piaskowej</t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</si>
  <si>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</si>
  <si>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t xml:space="preserve">Razem - VII. Krawężnik betonowy.     </t>
  </si>
  <si>
    <t>VIII. Chodnik z płyt betonowych.</t>
  </si>
  <si>
    <t>Chodniki z płyt betonowych, 50x50x7'cm na podsypce piaskowej z wypełnieniem spoin zaprawą cementową</t>
  </si>
  <si>
    <t xml:space="preserve">Razem - VIII. Chodnik z płyt betonowych.     </t>
  </si>
  <si>
    <t>IX. Obrzeża.</t>
  </si>
  <si>
    <t>Obrzeża betonowe, 20x6'cm na podsypce piaskowej z wypełnieniem spoin piaskiem</t>
  </si>
  <si>
    <t xml:space="preserve">Razem - IX. Obrzeża.     </t>
  </si>
  <si>
    <t>X. Zjazdy.</t>
  </si>
  <si>
    <t>Podbudowy z kruszyw, pospółka, warstwa górna, grubość warstwy po zagęszczeniu 15'cm</t>
  </si>
  <si>
    <t xml:space="preserve">Razem - X. Zjazdy.     </t>
  </si>
  <si>
    <t>XI. Ścieki skarpowe.</t>
  </si>
  <si>
    <t>Ścieki z elementów betonowych, na podsypce cementowo-piaskowej, grubość prefabrykatów 15'c</t>
  </si>
  <si>
    <t xml:space="preserve">Razem - XI. Ścieki skarpowe.     </t>
  </si>
  <si>
    <t>DROGA OBJAZDOWA</t>
  </si>
  <si>
    <t>I. Roboty przygotowawcze i ziemne.</t>
  </si>
  <si>
    <t>Usunięcie warstwy ziemi urodzajnej (humusu) za pomocą spycharek, grubość warstwy do 15cm</t>
  </si>
  <si>
    <t>Rozebranie nawierzchni z mieszanek mineralno-bitumicznych, mechanicznie, grubość nawierzchni 3cm</t>
  </si>
  <si>
    <t>Rozebranie podbudowy, z kruszywa kamiennego mechanicznie, grubość podbudowy 35cm</t>
  </si>
  <si>
    <t>Rozebranie chodników, wysepek przystankowych i przejść dla pieszych, płyty betonowe 50x50x7 cm na podsypce piaskowej</t>
  </si>
  <si>
    <t>Rozebranie krawężników, betonowych 20x30 cm na podsypce cementowo-piaskowej</t>
  </si>
  <si>
    <t>Rozebranie ław pod krawężniki, ławy z betonu</t>
  </si>
  <si>
    <t>Rozebranie krawężników wtopionych i obrzeży trawnikowych, obrzeża 8x30cm na podsypce piaskowej</t>
  </si>
  <si>
    <t>Formowanie i zagęszczanie nasypów zapór ziemnych z ziemi dostarczonej samochodami, średnia wysokość zapory do 10m, grunt kategorii I-II</t>
  </si>
  <si>
    <t xml:space="preserve">Razem - I. Roboty przygotowawcze i ziemne.     </t>
  </si>
  <si>
    <t>II. Podbudowa.</t>
  </si>
  <si>
    <t>Koryta wykonywane na poszerzeniach, na jezdniach, grunt kategorii II-IV, głębokość 10cm</t>
  </si>
  <si>
    <t>Podbudowy z kruszyw, tłuczeń, warstwa dolna, grubość warstwy po zagęszczeniu 35cm</t>
  </si>
  <si>
    <t xml:space="preserve">Razem - II. Podbudowa.     </t>
  </si>
  <si>
    <t>Nawierzchnie z mieszanek mineralno-bitumicznych grysowych, asfaltowe, warstwa ścieralna o grubości 5cm</t>
  </si>
  <si>
    <t>III. Nawierzchnia z BA.</t>
  </si>
  <si>
    <t xml:space="preserve">Razem - III. Nawierzchnia z BA.     </t>
  </si>
  <si>
    <t>IV. Roboty wykończeniowe.</t>
  </si>
  <si>
    <t>Humusowanie i obsianie skarp, humus grubości 5cm</t>
  </si>
  <si>
    <t xml:space="preserve">Razem - IV. Roboty wykończeniowe.     </t>
  </si>
  <si>
    <t>V. Krawężnik, chodnik.</t>
  </si>
  <si>
    <t>Krawężniki betonowe, wystające 20x30 cm na podsypce cementowo-piaskowej</t>
  </si>
  <si>
    <t>Chodniki z płyt betonowych, 50x50x7cm na podsypce piaskowej z wypełnieniem spoin zaprawą cementową</t>
  </si>
  <si>
    <t>Obrzeża betonowe, 20x6cm na podsypce piaskowej z wypełnieniem spoin piaskiem</t>
  </si>
  <si>
    <t xml:space="preserve">Razem - V. Krawężnik, chodnik.     </t>
  </si>
  <si>
    <r>
      <t xml:space="preserve">        Nazwa </t>
    </r>
    <r>
      <rPr>
        <sz val="8"/>
        <color theme="1"/>
        <rFont val="Times"/>
        <family val="1"/>
        <charset val="238"/>
      </rPr>
      <t xml:space="preserve"> Wykonawcy</t>
    </r>
  </si>
  <si>
    <r>
      <rPr>
        <b/>
        <sz val="12"/>
        <color theme="1"/>
        <rFont val="Times"/>
        <charset val="238"/>
      </rPr>
      <t>BUDOWA MOSTU</t>
    </r>
    <r>
      <rPr>
        <sz val="12"/>
        <color theme="1"/>
        <rFont val="Times"/>
        <family val="1"/>
        <charset val="238"/>
      </rPr>
      <t xml:space="preserve"> W CIĄGU DROGI POWIATOWEJ NR 1451 K WOJAKOWA - SECHNA </t>
    </r>
    <r>
      <rPr>
        <b/>
        <sz val="12"/>
        <color theme="1"/>
        <rFont val="Times"/>
        <charset val="238"/>
      </rPr>
      <t>W MSC.DOBROCIESZ</t>
    </r>
  </si>
  <si>
    <r>
      <t xml:space="preserve">Lokalizacja: </t>
    </r>
    <r>
      <rPr>
        <b/>
        <sz val="12"/>
        <color theme="1"/>
        <rFont val="Times"/>
        <charset val="238"/>
      </rPr>
      <t>DOBROCIESZ</t>
    </r>
  </si>
  <si>
    <t>podpis elektroniczny uprawnionego przedstawiciela Wykonawcy</t>
  </si>
</sst>
</file>

<file path=xl/styles.xml><?xml version="1.0" encoding="utf-8"?>
<styleSheet xmlns="http://schemas.openxmlformats.org/spreadsheetml/2006/main">
  <numFmts count="4">
    <numFmt numFmtId="164" formatCode="#,##0.00\ &quot;zł&quot;"/>
    <numFmt numFmtId="165" formatCode="0.0"/>
    <numFmt numFmtId="166" formatCode="#,##0.0"/>
    <numFmt numFmtId="167" formatCode="#,##0.000"/>
  </numFmts>
  <fonts count="20">
    <font>
      <sz val="11"/>
      <color theme="1"/>
      <name val="Calibri"/>
      <family val="2"/>
      <charset val="238"/>
      <scheme val="minor"/>
    </font>
    <font>
      <sz val="12"/>
      <color theme="1"/>
      <name val="Times"/>
      <family val="1"/>
      <charset val="238"/>
    </font>
    <font>
      <sz val="8"/>
      <color theme="1"/>
      <name val="Times"/>
      <family val="1"/>
      <charset val="238"/>
    </font>
    <font>
      <b/>
      <sz val="12"/>
      <color theme="1"/>
      <name val="Times"/>
      <family val="1"/>
      <charset val="238"/>
    </font>
    <font>
      <sz val="11"/>
      <color theme="1"/>
      <name val="Times"/>
      <family val="1"/>
      <charset val="238"/>
    </font>
    <font>
      <b/>
      <sz val="14"/>
      <color theme="1"/>
      <name val="Times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"/>
      <charset val="238"/>
    </font>
    <font>
      <vertAlign val="superscript"/>
      <sz val="12"/>
      <color theme="1"/>
      <name val="Times"/>
      <charset val="238"/>
    </font>
    <font>
      <b/>
      <i/>
      <u/>
      <sz val="14"/>
      <color theme="1"/>
      <name val="Times"/>
      <charset val="238"/>
    </font>
    <font>
      <vertAlign val="superscript"/>
      <sz val="11"/>
      <color theme="1"/>
      <name val="Times"/>
      <charset val="238"/>
    </font>
    <font>
      <sz val="11"/>
      <color theme="1"/>
      <name val="Times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"/>
      <charset val="238"/>
    </font>
    <font>
      <vertAlign val="superscript"/>
      <sz val="12"/>
      <color theme="1"/>
      <name val="Times New Roman"/>
      <family val="1"/>
      <charset val="238"/>
    </font>
    <font>
      <sz val="14"/>
      <color theme="1"/>
      <name val="Times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7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center"/>
    </xf>
    <xf numFmtId="4" fontId="7" fillId="0" borderId="3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3" fillId="7" borderId="2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wrapText="1"/>
    </xf>
    <xf numFmtId="0" fontId="0" fillId="0" borderId="16" xfId="0" applyBorder="1" applyAlignment="1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1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0" fillId="0" borderId="0" xfId="0" applyFont="1" applyAlignment="1"/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2" fillId="0" borderId="0" xfId="0" applyFont="1" applyAlignment="1"/>
    <xf numFmtId="0" fontId="1" fillId="7" borderId="27" xfId="0" applyFont="1" applyFill="1" applyBorder="1" applyAlignment="1">
      <alignment horizontal="right" vertical="center"/>
    </xf>
    <xf numFmtId="0" fontId="1" fillId="7" borderId="28" xfId="0" applyFont="1" applyFill="1" applyBorder="1" applyAlignment="1">
      <alignment horizontal="right" vertical="center"/>
    </xf>
    <xf numFmtId="0" fontId="1" fillId="7" borderId="29" xfId="0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32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33" xfId="0" applyFont="1" applyFill="1" applyBorder="1" applyAlignment="1">
      <alignment horizontal="right" vertic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righ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5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7"/>
  <sheetViews>
    <sheetView tabSelected="1" topLeftCell="A103" zoomScaleNormal="100" workbookViewId="0">
      <selection activeCell="L98" sqref="L98"/>
    </sheetView>
  </sheetViews>
  <sheetFormatPr defaultRowHeight="15.75"/>
  <cols>
    <col min="1" max="1" width="4.7109375" style="49" customWidth="1"/>
    <col min="2" max="2" width="4.42578125" style="1" customWidth="1"/>
    <col min="3" max="3" width="73.85546875" style="1" customWidth="1"/>
    <col min="4" max="4" width="10.28515625" style="1" customWidth="1"/>
    <col min="5" max="5" width="10.7109375" style="1" customWidth="1"/>
    <col min="6" max="6" width="15.7109375" style="1" customWidth="1"/>
    <col min="7" max="7" width="19.28515625" style="1" customWidth="1"/>
    <col min="8" max="16384" width="9.140625" style="1"/>
  </cols>
  <sheetData>
    <row r="1" spans="1:7">
      <c r="F1" s="182"/>
      <c r="G1" s="182"/>
    </row>
    <row r="2" spans="1:7" ht="66" customHeight="1">
      <c r="A2" s="136" t="s">
        <v>294</v>
      </c>
      <c r="B2" s="136"/>
      <c r="C2" s="136"/>
    </row>
    <row r="3" spans="1:7">
      <c r="A3" s="130" t="s">
        <v>57</v>
      </c>
      <c r="B3" s="131"/>
      <c r="C3" s="131"/>
      <c r="D3" s="131"/>
      <c r="E3" s="131"/>
      <c r="F3" s="131"/>
      <c r="G3" s="131"/>
    </row>
    <row r="4" spans="1:7" ht="27.75" customHeight="1">
      <c r="A4" s="132" t="s">
        <v>58</v>
      </c>
      <c r="B4" s="133"/>
      <c r="C4" s="133"/>
      <c r="D4" s="133"/>
      <c r="E4" s="133"/>
      <c r="F4" s="133"/>
      <c r="G4" s="133"/>
    </row>
    <row r="5" spans="1:7" s="4" customFormat="1" ht="30" customHeight="1">
      <c r="A5" s="146" t="s">
        <v>0</v>
      </c>
      <c r="B5" s="147"/>
      <c r="C5" s="144" t="s">
        <v>295</v>
      </c>
      <c r="D5" s="145"/>
      <c r="E5" s="145"/>
      <c r="F5" s="145"/>
      <c r="G5" s="145"/>
    </row>
    <row r="6" spans="1:7" ht="4.5" customHeight="1"/>
    <row r="7" spans="1:7">
      <c r="A7" s="136" t="s">
        <v>296</v>
      </c>
      <c r="B7" s="136"/>
      <c r="C7" s="136"/>
      <c r="D7" s="136"/>
      <c r="E7" s="136"/>
      <c r="F7" s="136"/>
      <c r="G7" s="136"/>
    </row>
    <row r="8" spans="1:7" ht="14.25" customHeight="1" thickBot="1"/>
    <row r="9" spans="1:7">
      <c r="A9" s="139" t="s">
        <v>1</v>
      </c>
      <c r="B9" s="137" t="s">
        <v>2</v>
      </c>
      <c r="C9" s="137"/>
      <c r="D9" s="148" t="s">
        <v>9</v>
      </c>
      <c r="E9" s="148" t="s">
        <v>10</v>
      </c>
      <c r="F9" s="148" t="s">
        <v>11</v>
      </c>
      <c r="G9" s="151" t="s">
        <v>12</v>
      </c>
    </row>
    <row r="10" spans="1:7">
      <c r="A10" s="140"/>
      <c r="B10" s="138"/>
      <c r="C10" s="138"/>
      <c r="D10" s="149"/>
      <c r="E10" s="149"/>
      <c r="F10" s="149"/>
      <c r="G10" s="152"/>
    </row>
    <row r="11" spans="1:7">
      <c r="A11" s="140"/>
      <c r="B11" s="138"/>
      <c r="C11" s="138"/>
      <c r="D11" s="150"/>
      <c r="E11" s="150"/>
      <c r="F11" s="150"/>
      <c r="G11" s="153"/>
    </row>
    <row r="12" spans="1:7" s="4" customFormat="1" ht="9" customHeight="1" thickBot="1">
      <c r="A12" s="50" t="s">
        <v>3</v>
      </c>
      <c r="B12" s="141" t="s">
        <v>4</v>
      </c>
      <c r="C12" s="141"/>
      <c r="D12" s="2" t="s">
        <v>5</v>
      </c>
      <c r="E12" s="2" t="s">
        <v>6</v>
      </c>
      <c r="F12" s="2" t="s">
        <v>7</v>
      </c>
      <c r="G12" s="3" t="s">
        <v>8</v>
      </c>
    </row>
    <row r="13" spans="1:7" s="4" customFormat="1" ht="22.5" customHeight="1" thickBot="1">
      <c r="A13" s="154" t="s">
        <v>102</v>
      </c>
      <c r="B13" s="155"/>
      <c r="C13" s="155"/>
      <c r="D13" s="155"/>
      <c r="E13" s="155"/>
      <c r="F13" s="155"/>
      <c r="G13" s="156"/>
    </row>
    <row r="14" spans="1:7" ht="18" customHeight="1">
      <c r="A14" s="123" t="s">
        <v>103</v>
      </c>
      <c r="B14" s="124"/>
      <c r="C14" s="124"/>
      <c r="D14" s="124"/>
      <c r="E14" s="124"/>
      <c r="F14" s="124"/>
      <c r="G14" s="125"/>
    </row>
    <row r="15" spans="1:7" ht="50.1" customHeight="1">
      <c r="A15" s="51" t="s">
        <v>3</v>
      </c>
      <c r="B15" s="134" t="s">
        <v>104</v>
      </c>
      <c r="C15" s="135"/>
      <c r="D15" s="7" t="s">
        <v>56</v>
      </c>
      <c r="E15" s="40">
        <v>182</v>
      </c>
      <c r="F15" s="16"/>
      <c r="G15" s="13">
        <f>E15*F15</f>
        <v>0</v>
      </c>
    </row>
    <row r="16" spans="1:7" s="19" customFormat="1" ht="33" customHeight="1">
      <c r="A16" s="68" t="s">
        <v>4</v>
      </c>
      <c r="B16" s="142" t="s">
        <v>105</v>
      </c>
      <c r="C16" s="143"/>
      <c r="D16" s="64" t="s">
        <v>37</v>
      </c>
      <c r="E16" s="64">
        <v>75</v>
      </c>
      <c r="F16" s="65"/>
      <c r="G16" s="66">
        <f>E16*F16</f>
        <v>0</v>
      </c>
    </row>
    <row r="17" spans="1:7" s="19" customFormat="1" ht="33" customHeight="1">
      <c r="A17" s="68" t="s">
        <v>5</v>
      </c>
      <c r="B17" s="115" t="s">
        <v>106</v>
      </c>
      <c r="C17" s="116"/>
      <c r="D17" s="64" t="s">
        <v>108</v>
      </c>
      <c r="E17" s="64">
        <v>50.4</v>
      </c>
      <c r="F17" s="65"/>
      <c r="G17" s="66">
        <f>E17*F17</f>
        <v>0</v>
      </c>
    </row>
    <row r="18" spans="1:7" ht="33" customHeight="1">
      <c r="A18" s="69" t="s">
        <v>6</v>
      </c>
      <c r="B18" s="113" t="s">
        <v>107</v>
      </c>
      <c r="C18" s="114"/>
      <c r="D18" s="64" t="s">
        <v>108</v>
      </c>
      <c r="E18" s="67">
        <v>50.4</v>
      </c>
      <c r="F18" s="62"/>
      <c r="G18" s="63">
        <f>E18*F18</f>
        <v>0</v>
      </c>
    </row>
    <row r="19" spans="1:7" ht="22.5" customHeight="1" thickBot="1">
      <c r="A19" s="119" t="s">
        <v>109</v>
      </c>
      <c r="B19" s="128"/>
      <c r="C19" s="128"/>
      <c r="D19" s="128"/>
      <c r="E19" s="128"/>
      <c r="F19" s="129"/>
      <c r="G19" s="43">
        <f>SUM(G15:G18)</f>
        <v>0</v>
      </c>
    </row>
    <row r="20" spans="1:7" ht="19.5">
      <c r="A20" s="123" t="s">
        <v>110</v>
      </c>
      <c r="B20" s="124"/>
      <c r="C20" s="124"/>
      <c r="D20" s="124"/>
      <c r="E20" s="124"/>
      <c r="F20" s="124"/>
      <c r="G20" s="125"/>
    </row>
    <row r="21" spans="1:7" ht="33" customHeight="1">
      <c r="A21" s="52" t="s">
        <v>7</v>
      </c>
      <c r="B21" s="196" t="s">
        <v>111</v>
      </c>
      <c r="C21" s="197"/>
      <c r="D21" s="78" t="s">
        <v>60</v>
      </c>
      <c r="E21" s="67">
        <v>0.04</v>
      </c>
      <c r="F21" s="8"/>
      <c r="G21" s="63">
        <f>E21*F21</f>
        <v>0</v>
      </c>
    </row>
    <row r="22" spans="1:7" ht="33" customHeight="1">
      <c r="A22" s="52" t="s">
        <v>8</v>
      </c>
      <c r="B22" s="115" t="s">
        <v>112</v>
      </c>
      <c r="C22" s="143"/>
      <c r="D22" s="7" t="s">
        <v>60</v>
      </c>
      <c r="E22" s="79">
        <v>2.4</v>
      </c>
      <c r="F22" s="8"/>
      <c r="G22" s="9">
        <f>E22*F22</f>
        <v>0</v>
      </c>
    </row>
    <row r="23" spans="1:7" ht="33.75" customHeight="1">
      <c r="A23" s="69" t="s">
        <v>61</v>
      </c>
      <c r="B23" s="171" t="s">
        <v>113</v>
      </c>
      <c r="C23" s="172"/>
      <c r="D23" s="67" t="s">
        <v>60</v>
      </c>
      <c r="E23" s="80">
        <v>1.7</v>
      </c>
      <c r="F23" s="62"/>
      <c r="G23" s="63">
        <f>E23*F23</f>
        <v>0</v>
      </c>
    </row>
    <row r="24" spans="1:7" s="19" customFormat="1" ht="30.95" customHeight="1">
      <c r="A24" s="53" t="s">
        <v>62</v>
      </c>
      <c r="B24" s="111" t="s">
        <v>112</v>
      </c>
      <c r="C24" s="187"/>
      <c r="D24" s="7" t="s">
        <v>60</v>
      </c>
      <c r="E24" s="80">
        <v>2.1</v>
      </c>
      <c r="F24" s="44"/>
      <c r="G24" s="20">
        <f>E24*F24</f>
        <v>0</v>
      </c>
    </row>
    <row r="25" spans="1:7" s="19" customFormat="1" ht="33" customHeight="1">
      <c r="A25" s="53" t="s">
        <v>63</v>
      </c>
      <c r="B25" s="171" t="s">
        <v>121</v>
      </c>
      <c r="C25" s="172"/>
      <c r="D25" s="74" t="s">
        <v>60</v>
      </c>
      <c r="E25" s="82">
        <v>0.06</v>
      </c>
      <c r="F25" s="48"/>
      <c r="G25" s="66">
        <f t="shared" ref="G25:G37" si="0">E25*F25</f>
        <v>0</v>
      </c>
    </row>
    <row r="26" spans="1:7" ht="33.75" customHeight="1">
      <c r="A26" s="52" t="s">
        <v>64</v>
      </c>
      <c r="B26" s="113" t="s">
        <v>114</v>
      </c>
      <c r="C26" s="114"/>
      <c r="D26" s="46" t="s">
        <v>60</v>
      </c>
      <c r="E26" s="84">
        <v>0.12</v>
      </c>
      <c r="F26" s="45"/>
      <c r="G26" s="42">
        <f t="shared" si="0"/>
        <v>0</v>
      </c>
    </row>
    <row r="27" spans="1:7" ht="33" customHeight="1">
      <c r="A27" s="52" t="s">
        <v>65</v>
      </c>
      <c r="B27" s="198" t="s">
        <v>115</v>
      </c>
      <c r="C27" s="199"/>
      <c r="D27" s="46" t="s">
        <v>60</v>
      </c>
      <c r="E27" s="85">
        <v>3.6139999999999999</v>
      </c>
      <c r="F27" s="45"/>
      <c r="G27" s="42">
        <f t="shared" si="0"/>
        <v>0</v>
      </c>
    </row>
    <row r="28" spans="1:7" ht="33" customHeight="1">
      <c r="A28" s="52" t="s">
        <v>66</v>
      </c>
      <c r="B28" s="111" t="s">
        <v>116</v>
      </c>
      <c r="C28" s="187"/>
      <c r="D28" s="46" t="s">
        <v>60</v>
      </c>
      <c r="E28" s="85">
        <v>1.5149999999999999</v>
      </c>
      <c r="F28" s="45"/>
      <c r="G28" s="42">
        <f t="shared" si="0"/>
        <v>0</v>
      </c>
    </row>
    <row r="29" spans="1:7">
      <c r="A29" s="52" t="s">
        <v>67</v>
      </c>
      <c r="B29" s="180" t="s">
        <v>117</v>
      </c>
      <c r="C29" s="181"/>
      <c r="D29" s="46" t="s">
        <v>60</v>
      </c>
      <c r="E29" s="85">
        <v>0.99199999999999999</v>
      </c>
      <c r="F29" s="45"/>
      <c r="G29" s="42">
        <f t="shared" si="0"/>
        <v>0</v>
      </c>
    </row>
    <row r="30" spans="1:7" ht="17.25" customHeight="1">
      <c r="A30" s="52" t="s">
        <v>68</v>
      </c>
      <c r="B30" s="113" t="s">
        <v>118</v>
      </c>
      <c r="C30" s="114"/>
      <c r="D30" s="46" t="s">
        <v>60</v>
      </c>
      <c r="E30" s="85">
        <v>0.96</v>
      </c>
      <c r="F30" s="45"/>
      <c r="G30" s="42">
        <f t="shared" si="0"/>
        <v>0</v>
      </c>
    </row>
    <row r="31" spans="1:7" s="19" customFormat="1" ht="17.25" customHeight="1">
      <c r="A31" s="52" t="s">
        <v>69</v>
      </c>
      <c r="B31" s="113" t="s">
        <v>119</v>
      </c>
      <c r="C31" s="114"/>
      <c r="D31" s="46" t="s">
        <v>60</v>
      </c>
      <c r="E31" s="83">
        <v>0.20699999999999999</v>
      </c>
      <c r="F31" s="48"/>
      <c r="G31" s="42">
        <f t="shared" si="0"/>
        <v>0</v>
      </c>
    </row>
    <row r="32" spans="1:7" ht="30.95" customHeight="1">
      <c r="A32" s="52" t="s">
        <v>70</v>
      </c>
      <c r="B32" s="113" t="s">
        <v>120</v>
      </c>
      <c r="C32" s="114"/>
      <c r="D32" s="46" t="s">
        <v>60</v>
      </c>
      <c r="E32" s="85">
        <v>1.7130000000000001</v>
      </c>
      <c r="F32" s="45"/>
      <c r="G32" s="42">
        <f t="shared" si="0"/>
        <v>0</v>
      </c>
    </row>
    <row r="33" spans="1:7" ht="30.95" customHeight="1">
      <c r="A33" s="75" t="s">
        <v>71</v>
      </c>
      <c r="B33" s="188" t="s">
        <v>121</v>
      </c>
      <c r="C33" s="189"/>
      <c r="D33" s="76" t="s">
        <v>60</v>
      </c>
      <c r="E33" s="23">
        <v>0.06</v>
      </c>
      <c r="F33" s="77"/>
      <c r="G33" s="58">
        <f t="shared" si="0"/>
        <v>0</v>
      </c>
    </row>
    <row r="34" spans="1:7" ht="22.5" customHeight="1" thickBot="1">
      <c r="A34" s="119" t="s">
        <v>122</v>
      </c>
      <c r="B34" s="128"/>
      <c r="C34" s="128"/>
      <c r="D34" s="128"/>
      <c r="E34" s="128"/>
      <c r="F34" s="129"/>
      <c r="G34" s="86">
        <f>SUM(G21:G33)</f>
        <v>0</v>
      </c>
    </row>
    <row r="35" spans="1:7" ht="19.5" customHeight="1">
      <c r="A35" s="123" t="s">
        <v>123</v>
      </c>
      <c r="B35" s="124"/>
      <c r="C35" s="124"/>
      <c r="D35" s="124"/>
      <c r="E35" s="124"/>
      <c r="F35" s="124"/>
      <c r="G35" s="125"/>
    </row>
    <row r="36" spans="1:7" ht="30.95" customHeight="1">
      <c r="A36" s="52" t="s">
        <v>72</v>
      </c>
      <c r="B36" s="113" t="s">
        <v>124</v>
      </c>
      <c r="C36" s="114"/>
      <c r="D36" s="7" t="s">
        <v>56</v>
      </c>
      <c r="E36" s="47">
        <v>57</v>
      </c>
      <c r="F36" s="45"/>
      <c r="G36" s="42">
        <f>E36*F36</f>
        <v>0</v>
      </c>
    </row>
    <row r="37" spans="1:7" ht="30.95" customHeight="1">
      <c r="A37" s="52" t="s">
        <v>73</v>
      </c>
      <c r="B37" s="113" t="s">
        <v>124</v>
      </c>
      <c r="C37" s="114"/>
      <c r="D37" s="7" t="s">
        <v>56</v>
      </c>
      <c r="E37" s="81">
        <v>55.2</v>
      </c>
      <c r="F37" s="45"/>
      <c r="G37" s="42">
        <f t="shared" si="0"/>
        <v>0</v>
      </c>
    </row>
    <row r="38" spans="1:7" ht="22.5" customHeight="1" thickBot="1">
      <c r="A38" s="119" t="s">
        <v>125</v>
      </c>
      <c r="B38" s="128"/>
      <c r="C38" s="128"/>
      <c r="D38" s="128"/>
      <c r="E38" s="128"/>
      <c r="F38" s="129"/>
      <c r="G38" s="86">
        <f>SUM(G36:G37)</f>
        <v>0</v>
      </c>
    </row>
    <row r="39" spans="1:7" ht="19.5" customHeight="1">
      <c r="A39" s="123" t="s">
        <v>126</v>
      </c>
      <c r="B39" s="124"/>
      <c r="C39" s="124"/>
      <c r="D39" s="124"/>
      <c r="E39" s="124"/>
      <c r="F39" s="124"/>
      <c r="G39" s="125"/>
    </row>
    <row r="40" spans="1:7" ht="33" customHeight="1">
      <c r="A40" s="69" t="s">
        <v>74</v>
      </c>
      <c r="B40" s="126" t="s">
        <v>127</v>
      </c>
      <c r="C40" s="127"/>
      <c r="D40" s="71" t="s">
        <v>56</v>
      </c>
      <c r="E40" s="87">
        <v>0.14000000000000001</v>
      </c>
      <c r="F40" s="62"/>
      <c r="G40" s="63">
        <f>E40*F40</f>
        <v>0</v>
      </c>
    </row>
    <row r="41" spans="1:7" ht="33" customHeight="1">
      <c r="A41" s="52" t="s">
        <v>20</v>
      </c>
      <c r="B41" s="113" t="s">
        <v>127</v>
      </c>
      <c r="C41" s="114"/>
      <c r="D41" s="7" t="s">
        <v>56</v>
      </c>
      <c r="E41" s="36">
        <v>16</v>
      </c>
      <c r="F41" s="8"/>
      <c r="G41" s="29">
        <f>E41*F41</f>
        <v>0</v>
      </c>
    </row>
    <row r="42" spans="1:7" ht="34.5" customHeight="1">
      <c r="A42" s="69" t="s">
        <v>21</v>
      </c>
      <c r="B42" s="113" t="s">
        <v>128</v>
      </c>
      <c r="C42" s="114"/>
      <c r="D42" s="71" t="s">
        <v>56</v>
      </c>
      <c r="E42" s="79">
        <v>55.5</v>
      </c>
      <c r="F42" s="62"/>
      <c r="G42" s="63">
        <f>E42*F42</f>
        <v>0</v>
      </c>
    </row>
    <row r="43" spans="1:7" ht="17.25" customHeight="1">
      <c r="A43" s="52" t="s">
        <v>22</v>
      </c>
      <c r="B43" s="113" t="s">
        <v>129</v>
      </c>
      <c r="C43" s="114"/>
      <c r="D43" s="7" t="s">
        <v>56</v>
      </c>
      <c r="E43" s="79">
        <v>2.6</v>
      </c>
      <c r="F43" s="8"/>
      <c r="G43" s="29">
        <f>E43*F43</f>
        <v>0</v>
      </c>
    </row>
    <row r="44" spans="1:7" ht="22.5" customHeight="1" thickBot="1">
      <c r="A44" s="119" t="s">
        <v>130</v>
      </c>
      <c r="B44" s="128"/>
      <c r="C44" s="128"/>
      <c r="D44" s="128"/>
      <c r="E44" s="128"/>
      <c r="F44" s="129"/>
      <c r="G44" s="86">
        <f>SUM(G40:G43)</f>
        <v>0</v>
      </c>
    </row>
    <row r="45" spans="1:7" ht="19.5" customHeight="1">
      <c r="A45" s="123" t="s">
        <v>131</v>
      </c>
      <c r="B45" s="124"/>
      <c r="C45" s="124"/>
      <c r="D45" s="124"/>
      <c r="E45" s="124"/>
      <c r="F45" s="124"/>
      <c r="G45" s="125"/>
    </row>
    <row r="46" spans="1:7" ht="18">
      <c r="A46" s="52" t="s">
        <v>23</v>
      </c>
      <c r="B46" s="113" t="s">
        <v>132</v>
      </c>
      <c r="C46" s="114"/>
      <c r="D46" s="71" t="s">
        <v>56</v>
      </c>
      <c r="E46" s="70">
        <v>4.51</v>
      </c>
      <c r="F46" s="8"/>
      <c r="G46" s="29">
        <f t="shared" ref="G46:G55" si="1">E46*F46</f>
        <v>0</v>
      </c>
    </row>
    <row r="47" spans="1:7" ht="22.5" customHeight="1" thickBot="1">
      <c r="A47" s="119" t="s">
        <v>133</v>
      </c>
      <c r="B47" s="128"/>
      <c r="C47" s="128"/>
      <c r="D47" s="128"/>
      <c r="E47" s="128"/>
      <c r="F47" s="129"/>
      <c r="G47" s="86">
        <f>SUM(G46)</f>
        <v>0</v>
      </c>
    </row>
    <row r="48" spans="1:7" ht="19.5" customHeight="1">
      <c r="A48" s="123" t="s">
        <v>134</v>
      </c>
      <c r="B48" s="124"/>
      <c r="C48" s="124"/>
      <c r="D48" s="124"/>
      <c r="E48" s="124"/>
      <c r="F48" s="124"/>
      <c r="G48" s="125"/>
    </row>
    <row r="49" spans="1:7" ht="17.25" customHeight="1">
      <c r="A49" s="52" t="s">
        <v>24</v>
      </c>
      <c r="B49" s="113" t="s">
        <v>135</v>
      </c>
      <c r="C49" s="114"/>
      <c r="D49" s="7" t="s">
        <v>136</v>
      </c>
      <c r="E49" s="36">
        <v>18</v>
      </c>
      <c r="F49" s="8"/>
      <c r="G49" s="29">
        <f t="shared" si="1"/>
        <v>0</v>
      </c>
    </row>
    <row r="50" spans="1:7" ht="22.5" customHeight="1" thickBot="1">
      <c r="A50" s="119" t="s">
        <v>137</v>
      </c>
      <c r="B50" s="128"/>
      <c r="C50" s="128"/>
      <c r="D50" s="128"/>
      <c r="E50" s="128"/>
      <c r="F50" s="129"/>
      <c r="G50" s="86">
        <f>SUM(G49)</f>
        <v>0</v>
      </c>
    </row>
    <row r="51" spans="1:7" ht="19.5" customHeight="1">
      <c r="A51" s="123" t="s">
        <v>138</v>
      </c>
      <c r="B51" s="124"/>
      <c r="C51" s="124"/>
      <c r="D51" s="124"/>
      <c r="E51" s="124"/>
      <c r="F51" s="124"/>
      <c r="G51" s="125"/>
    </row>
    <row r="52" spans="1:7" ht="17.25" customHeight="1">
      <c r="A52" s="52" t="s">
        <v>25</v>
      </c>
      <c r="B52" s="113" t="s">
        <v>139</v>
      </c>
      <c r="C52" s="114"/>
      <c r="D52" s="7" t="s">
        <v>19</v>
      </c>
      <c r="E52" s="36">
        <v>34</v>
      </c>
      <c r="F52" s="8"/>
      <c r="G52" s="29">
        <f t="shared" si="1"/>
        <v>0</v>
      </c>
    </row>
    <row r="53" spans="1:7" ht="22.5" customHeight="1" thickBot="1">
      <c r="A53" s="119" t="s">
        <v>140</v>
      </c>
      <c r="B53" s="128"/>
      <c r="C53" s="128"/>
      <c r="D53" s="128"/>
      <c r="E53" s="128"/>
      <c r="F53" s="129"/>
      <c r="G53" s="86">
        <f>SUM(G52)</f>
        <v>0</v>
      </c>
    </row>
    <row r="54" spans="1:7" ht="19.5" customHeight="1">
      <c r="A54" s="123" t="s">
        <v>141</v>
      </c>
      <c r="B54" s="124"/>
      <c r="C54" s="124"/>
      <c r="D54" s="124"/>
      <c r="E54" s="124"/>
      <c r="F54" s="124"/>
      <c r="G54" s="125"/>
    </row>
    <row r="55" spans="1:7" ht="17.25" customHeight="1">
      <c r="A55" s="52" t="s">
        <v>26</v>
      </c>
      <c r="B55" s="113" t="s">
        <v>142</v>
      </c>
      <c r="C55" s="114"/>
      <c r="D55" s="7" t="s">
        <v>59</v>
      </c>
      <c r="E55" s="79">
        <v>185.3</v>
      </c>
      <c r="F55" s="8"/>
      <c r="G55" s="29">
        <f t="shared" si="1"/>
        <v>0</v>
      </c>
    </row>
    <row r="56" spans="1:7" ht="22.5" customHeight="1" thickBot="1">
      <c r="A56" s="119" t="s">
        <v>143</v>
      </c>
      <c r="B56" s="128"/>
      <c r="C56" s="128"/>
      <c r="D56" s="128"/>
      <c r="E56" s="128"/>
      <c r="F56" s="129"/>
      <c r="G56" s="86">
        <f>SUM(G55)</f>
        <v>0</v>
      </c>
    </row>
    <row r="57" spans="1:7" ht="19.5" customHeight="1">
      <c r="A57" s="123" t="s">
        <v>144</v>
      </c>
      <c r="B57" s="124"/>
      <c r="C57" s="124"/>
      <c r="D57" s="124"/>
      <c r="E57" s="124"/>
      <c r="F57" s="124"/>
      <c r="G57" s="125"/>
    </row>
    <row r="58" spans="1:7" ht="18">
      <c r="A58" s="52" t="s">
        <v>27</v>
      </c>
      <c r="B58" s="113" t="s">
        <v>145</v>
      </c>
      <c r="C58" s="114"/>
      <c r="D58" s="7" t="s">
        <v>59</v>
      </c>
      <c r="E58" s="79">
        <v>325.39999999999998</v>
      </c>
      <c r="F58" s="8"/>
      <c r="G58" s="29">
        <f>E58*F58</f>
        <v>0</v>
      </c>
    </row>
    <row r="59" spans="1:7" ht="22.5" customHeight="1" thickBot="1">
      <c r="A59" s="119" t="s">
        <v>146</v>
      </c>
      <c r="B59" s="128"/>
      <c r="C59" s="128"/>
      <c r="D59" s="128"/>
      <c r="E59" s="128"/>
      <c r="F59" s="129"/>
      <c r="G59" s="43">
        <f>SUM(G58)</f>
        <v>0</v>
      </c>
    </row>
    <row r="60" spans="1:7" ht="19.5" customHeight="1">
      <c r="A60" s="123" t="s">
        <v>147</v>
      </c>
      <c r="B60" s="124"/>
      <c r="C60" s="124"/>
      <c r="D60" s="124"/>
      <c r="E60" s="124"/>
      <c r="F60" s="124"/>
      <c r="G60" s="125"/>
    </row>
    <row r="61" spans="1:7" ht="18">
      <c r="A61" s="52" t="s">
        <v>28</v>
      </c>
      <c r="B61" s="171" t="s">
        <v>148</v>
      </c>
      <c r="C61" s="172"/>
      <c r="D61" s="71" t="s">
        <v>59</v>
      </c>
      <c r="E61" s="30">
        <v>17.100000000000001</v>
      </c>
      <c r="F61" s="8"/>
      <c r="G61" s="63">
        <f>E61*F61</f>
        <v>0</v>
      </c>
    </row>
    <row r="62" spans="1:7" ht="17.25" customHeight="1">
      <c r="A62" s="69" t="s">
        <v>29</v>
      </c>
      <c r="B62" s="113" t="s">
        <v>149</v>
      </c>
      <c r="C62" s="114"/>
      <c r="D62" s="71" t="s">
        <v>59</v>
      </c>
      <c r="E62" s="67">
        <v>100.65</v>
      </c>
      <c r="F62" s="62"/>
      <c r="G62" s="63">
        <f>E62*F62</f>
        <v>0</v>
      </c>
    </row>
    <row r="63" spans="1:7" ht="22.5" customHeight="1" thickBot="1">
      <c r="A63" s="119" t="s">
        <v>150</v>
      </c>
      <c r="B63" s="128"/>
      <c r="C63" s="128"/>
      <c r="D63" s="128"/>
      <c r="E63" s="128"/>
      <c r="F63" s="129"/>
      <c r="G63" s="43">
        <f>SUM(G61:G62)</f>
        <v>0</v>
      </c>
    </row>
    <row r="64" spans="1:7" ht="19.5" customHeight="1">
      <c r="A64" s="123" t="s">
        <v>151</v>
      </c>
      <c r="B64" s="124"/>
      <c r="C64" s="124"/>
      <c r="D64" s="124"/>
      <c r="E64" s="124"/>
      <c r="F64" s="124"/>
      <c r="G64" s="125"/>
    </row>
    <row r="65" spans="1:7" ht="18">
      <c r="A65" s="54" t="s">
        <v>30</v>
      </c>
      <c r="B65" s="190" t="s">
        <v>152</v>
      </c>
      <c r="C65" s="191"/>
      <c r="D65" s="7" t="s">
        <v>59</v>
      </c>
      <c r="E65" s="21">
        <v>73.2</v>
      </c>
      <c r="F65" s="22"/>
      <c r="G65" s="66">
        <f>E65*F65</f>
        <v>0</v>
      </c>
    </row>
    <row r="66" spans="1:7" s="19" customFormat="1" ht="30.95" customHeight="1">
      <c r="A66" s="53" t="s">
        <v>31</v>
      </c>
      <c r="B66" s="113" t="s">
        <v>153</v>
      </c>
      <c r="C66" s="114"/>
      <c r="D66" s="7" t="s">
        <v>59</v>
      </c>
      <c r="E66" s="41">
        <v>73.2</v>
      </c>
      <c r="F66" s="44"/>
      <c r="G66" s="42">
        <f>E66*F66</f>
        <v>0</v>
      </c>
    </row>
    <row r="67" spans="1:7" ht="22.5" customHeight="1" thickBot="1">
      <c r="A67" s="119" t="s">
        <v>154</v>
      </c>
      <c r="B67" s="128"/>
      <c r="C67" s="128"/>
      <c r="D67" s="128"/>
      <c r="E67" s="128"/>
      <c r="F67" s="129"/>
      <c r="G67" s="43">
        <f>SUM(G65:G66)</f>
        <v>0</v>
      </c>
    </row>
    <row r="68" spans="1:7" ht="19.5" customHeight="1">
      <c r="A68" s="123" t="s">
        <v>155</v>
      </c>
      <c r="B68" s="124"/>
      <c r="C68" s="124"/>
      <c r="D68" s="124"/>
      <c r="E68" s="124"/>
      <c r="F68" s="124"/>
      <c r="G68" s="125"/>
    </row>
    <row r="69" spans="1:7" ht="17.25" customHeight="1">
      <c r="A69" s="53" t="s">
        <v>32</v>
      </c>
      <c r="B69" s="113" t="s">
        <v>152</v>
      </c>
      <c r="C69" s="114"/>
      <c r="D69" s="7" t="s">
        <v>59</v>
      </c>
      <c r="E69" s="14">
        <v>73.2</v>
      </c>
      <c r="F69" s="8"/>
      <c r="G69" s="42">
        <f t="shared" ref="G69:G70" si="2">E69*F69</f>
        <v>0</v>
      </c>
    </row>
    <row r="70" spans="1:7" ht="18">
      <c r="A70" s="52" t="s">
        <v>33</v>
      </c>
      <c r="B70" s="113" t="s">
        <v>156</v>
      </c>
      <c r="C70" s="114"/>
      <c r="D70" s="7" t="s">
        <v>59</v>
      </c>
      <c r="E70" s="17">
        <v>73.2</v>
      </c>
      <c r="F70" s="8"/>
      <c r="G70" s="42">
        <f t="shared" si="2"/>
        <v>0</v>
      </c>
    </row>
    <row r="71" spans="1:7" ht="22.5" customHeight="1" thickBot="1">
      <c r="A71" s="119" t="s">
        <v>157</v>
      </c>
      <c r="B71" s="128"/>
      <c r="C71" s="128"/>
      <c r="D71" s="128"/>
      <c r="E71" s="128"/>
      <c r="F71" s="129"/>
      <c r="G71" s="43">
        <f>SUM(G69:G70)</f>
        <v>0</v>
      </c>
    </row>
    <row r="72" spans="1:7" ht="19.5" customHeight="1">
      <c r="A72" s="123" t="s">
        <v>158</v>
      </c>
      <c r="B72" s="124"/>
      <c r="C72" s="124"/>
      <c r="D72" s="124"/>
      <c r="E72" s="124"/>
      <c r="F72" s="124"/>
      <c r="G72" s="125"/>
    </row>
    <row r="73" spans="1:7" ht="17.25" customHeight="1">
      <c r="A73" s="52" t="s">
        <v>34</v>
      </c>
      <c r="B73" s="188" t="s">
        <v>159</v>
      </c>
      <c r="C73" s="189"/>
      <c r="D73" s="7" t="s">
        <v>59</v>
      </c>
      <c r="E73" s="15">
        <v>13</v>
      </c>
      <c r="F73" s="8"/>
      <c r="G73" s="29">
        <f>E73*F73</f>
        <v>0</v>
      </c>
    </row>
    <row r="74" spans="1:7" ht="22.5" customHeight="1" thickBot="1">
      <c r="A74" s="119" t="s">
        <v>160</v>
      </c>
      <c r="B74" s="120"/>
      <c r="C74" s="120"/>
      <c r="D74" s="120"/>
      <c r="E74" s="120"/>
      <c r="F74" s="120"/>
      <c r="G74" s="57">
        <f>SUM(G73)</f>
        <v>0</v>
      </c>
    </row>
    <row r="75" spans="1:7" ht="19.5">
      <c r="A75" s="123" t="s">
        <v>161</v>
      </c>
      <c r="B75" s="124"/>
      <c r="C75" s="124"/>
      <c r="D75" s="124"/>
      <c r="E75" s="124"/>
      <c r="F75" s="124"/>
      <c r="G75" s="125"/>
    </row>
    <row r="76" spans="1:7" ht="15.75" customHeight="1">
      <c r="A76" s="52" t="s">
        <v>35</v>
      </c>
      <c r="B76" s="111" t="s">
        <v>162</v>
      </c>
      <c r="C76" s="202"/>
      <c r="D76" s="7" t="s">
        <v>19</v>
      </c>
      <c r="E76" s="6">
        <v>28</v>
      </c>
      <c r="F76" s="8"/>
      <c r="G76" s="10">
        <f>E76*F76</f>
        <v>0</v>
      </c>
    </row>
    <row r="77" spans="1:7" ht="33" customHeight="1">
      <c r="A77" s="52" t="s">
        <v>36</v>
      </c>
      <c r="B77" s="111" t="s">
        <v>163</v>
      </c>
      <c r="C77" s="187"/>
      <c r="D77" s="7" t="s">
        <v>19</v>
      </c>
      <c r="E77" s="17">
        <v>28</v>
      </c>
      <c r="F77" s="8"/>
      <c r="G77" s="29">
        <f t="shared" ref="G77:G81" si="3">E77*F77</f>
        <v>0</v>
      </c>
    </row>
    <row r="78" spans="1:7" ht="15.75" customHeight="1">
      <c r="A78" s="52" t="s">
        <v>38</v>
      </c>
      <c r="B78" s="111" t="s">
        <v>164</v>
      </c>
      <c r="C78" s="112"/>
      <c r="D78" s="7" t="s">
        <v>56</v>
      </c>
      <c r="E78" s="17">
        <v>1.6</v>
      </c>
      <c r="F78" s="8"/>
      <c r="G78" s="29">
        <f t="shared" si="3"/>
        <v>0</v>
      </c>
    </row>
    <row r="79" spans="1:7" ht="22.5" customHeight="1" thickBot="1">
      <c r="A79" s="119" t="s">
        <v>165</v>
      </c>
      <c r="B79" s="120"/>
      <c r="C79" s="120"/>
      <c r="D79" s="120"/>
      <c r="E79" s="120"/>
      <c r="F79" s="120"/>
      <c r="G79" s="57">
        <f>SUM(G76:G78)</f>
        <v>0</v>
      </c>
    </row>
    <row r="80" spans="1:7" ht="19.5" customHeight="1">
      <c r="A80" s="123" t="s">
        <v>166</v>
      </c>
      <c r="B80" s="124"/>
      <c r="C80" s="124"/>
      <c r="D80" s="124"/>
      <c r="E80" s="124"/>
      <c r="F80" s="124"/>
      <c r="G80" s="125"/>
    </row>
    <row r="81" spans="1:7">
      <c r="A81" s="52" t="s">
        <v>39</v>
      </c>
      <c r="B81" s="192" t="s">
        <v>167</v>
      </c>
      <c r="C81" s="193"/>
      <c r="D81" s="7" t="s">
        <v>19</v>
      </c>
      <c r="E81" s="17">
        <v>17</v>
      </c>
      <c r="F81" s="18"/>
      <c r="G81" s="29">
        <f t="shared" si="3"/>
        <v>0</v>
      </c>
    </row>
    <row r="82" spans="1:7" s="19" customFormat="1" ht="22.5" customHeight="1" thickBot="1">
      <c r="A82" s="119" t="s">
        <v>168</v>
      </c>
      <c r="B82" s="120"/>
      <c r="C82" s="120"/>
      <c r="D82" s="120"/>
      <c r="E82" s="120"/>
      <c r="F82" s="120"/>
      <c r="G82" s="57">
        <f>SUM(G81)</f>
        <v>0</v>
      </c>
    </row>
    <row r="83" spans="1:7" ht="19.5">
      <c r="A83" s="123" t="s">
        <v>169</v>
      </c>
      <c r="B83" s="124"/>
      <c r="C83" s="124"/>
      <c r="D83" s="124"/>
      <c r="E83" s="124"/>
      <c r="F83" s="124"/>
      <c r="G83" s="125"/>
    </row>
    <row r="84" spans="1:7">
      <c r="A84" s="53" t="s">
        <v>40</v>
      </c>
      <c r="B84" s="194" t="s">
        <v>170</v>
      </c>
      <c r="C84" s="195"/>
      <c r="D84" s="67" t="s">
        <v>78</v>
      </c>
      <c r="E84" s="30">
        <v>3</v>
      </c>
      <c r="F84" s="38"/>
      <c r="G84" s="29">
        <f t="shared" ref="G84:G85" si="4">E84*F84</f>
        <v>0</v>
      </c>
    </row>
    <row r="85" spans="1:7" ht="17.25" customHeight="1">
      <c r="A85" s="53" t="s">
        <v>41</v>
      </c>
      <c r="B85" s="113" t="s">
        <v>171</v>
      </c>
      <c r="C85" s="114"/>
      <c r="D85" s="7" t="s">
        <v>78</v>
      </c>
      <c r="E85" s="30">
        <v>1</v>
      </c>
      <c r="F85" s="38"/>
      <c r="G85" s="29">
        <f t="shared" si="4"/>
        <v>0</v>
      </c>
    </row>
    <row r="86" spans="1:7" ht="22.5" customHeight="1" thickBot="1">
      <c r="A86" s="119" t="s">
        <v>172</v>
      </c>
      <c r="B86" s="120"/>
      <c r="C86" s="120"/>
      <c r="D86" s="120"/>
      <c r="E86" s="120"/>
      <c r="F86" s="120"/>
      <c r="G86" s="57">
        <f>SUM(G84:G85)</f>
        <v>0</v>
      </c>
    </row>
    <row r="87" spans="1:7" ht="19.5" customHeight="1">
      <c r="A87" s="123" t="s">
        <v>173</v>
      </c>
      <c r="B87" s="124"/>
      <c r="C87" s="124"/>
      <c r="D87" s="124"/>
      <c r="E87" s="124"/>
      <c r="F87" s="124"/>
      <c r="G87" s="125"/>
    </row>
    <row r="88" spans="1:7" ht="33" customHeight="1">
      <c r="A88" s="69" t="s">
        <v>42</v>
      </c>
      <c r="B88" s="200" t="s">
        <v>174</v>
      </c>
      <c r="C88" s="201"/>
      <c r="D88" s="67" t="s">
        <v>19</v>
      </c>
      <c r="E88" s="67">
        <v>44.7</v>
      </c>
      <c r="F88" s="70"/>
      <c r="G88" s="63">
        <f>E88*F88</f>
        <v>0</v>
      </c>
    </row>
    <row r="89" spans="1:7" s="19" customFormat="1" ht="22.5" customHeight="1" thickBot="1">
      <c r="A89" s="119" t="s">
        <v>175</v>
      </c>
      <c r="B89" s="120"/>
      <c r="C89" s="120"/>
      <c r="D89" s="120"/>
      <c r="E89" s="120"/>
      <c r="F89" s="120"/>
      <c r="G89" s="108">
        <f>SUM(G88)</f>
        <v>0</v>
      </c>
    </row>
    <row r="90" spans="1:7" ht="19.5">
      <c r="A90" s="123" t="s">
        <v>176</v>
      </c>
      <c r="B90" s="124"/>
      <c r="C90" s="124"/>
      <c r="D90" s="124"/>
      <c r="E90" s="124"/>
      <c r="F90" s="124"/>
      <c r="G90" s="125"/>
    </row>
    <row r="91" spans="1:7" ht="15.75" customHeight="1">
      <c r="A91" s="52" t="s">
        <v>43</v>
      </c>
      <c r="B91" s="113" t="s">
        <v>177</v>
      </c>
      <c r="C91" s="114"/>
      <c r="D91" s="71" t="s">
        <v>19</v>
      </c>
      <c r="E91" s="60">
        <v>37.1</v>
      </c>
      <c r="F91" s="38"/>
      <c r="G91" s="29">
        <f>E91*F91</f>
        <v>0</v>
      </c>
    </row>
    <row r="92" spans="1:7" ht="22.5" customHeight="1" thickBot="1">
      <c r="A92" s="119" t="s">
        <v>178</v>
      </c>
      <c r="B92" s="120"/>
      <c r="C92" s="120"/>
      <c r="D92" s="120"/>
      <c r="E92" s="120"/>
      <c r="F92" s="120"/>
      <c r="G92" s="57">
        <f>SUM(G91)</f>
        <v>0</v>
      </c>
    </row>
    <row r="93" spans="1:7" ht="19.5">
      <c r="A93" s="123" t="s">
        <v>179</v>
      </c>
      <c r="B93" s="124"/>
      <c r="C93" s="124"/>
      <c r="D93" s="124"/>
      <c r="E93" s="124"/>
      <c r="F93" s="124"/>
      <c r="G93" s="125"/>
    </row>
    <row r="94" spans="1:7" ht="33" customHeight="1">
      <c r="A94" s="52" t="s">
        <v>44</v>
      </c>
      <c r="B94" s="113" t="s">
        <v>180</v>
      </c>
      <c r="C94" s="114"/>
      <c r="D94" s="67" t="s">
        <v>108</v>
      </c>
      <c r="E94" s="104">
        <v>161</v>
      </c>
      <c r="F94" s="38"/>
      <c r="G94" s="29">
        <f t="shared" ref="G94:G101" si="5">E94*F94</f>
        <v>0</v>
      </c>
    </row>
    <row r="95" spans="1:7">
      <c r="A95" s="52" t="s">
        <v>45</v>
      </c>
      <c r="B95" s="113" t="s">
        <v>181</v>
      </c>
      <c r="C95" s="114"/>
      <c r="D95" s="71" t="s">
        <v>108</v>
      </c>
      <c r="E95" s="104">
        <v>95</v>
      </c>
      <c r="F95" s="38"/>
      <c r="G95" s="29">
        <f t="shared" si="5"/>
        <v>0</v>
      </c>
    </row>
    <row r="96" spans="1:7" ht="18">
      <c r="A96" s="52" t="s">
        <v>46</v>
      </c>
      <c r="B96" s="113" t="s">
        <v>182</v>
      </c>
      <c r="C96" s="114"/>
      <c r="D96" s="7" t="s">
        <v>56</v>
      </c>
      <c r="E96" s="107">
        <v>40</v>
      </c>
      <c r="F96" s="38"/>
      <c r="G96" s="29">
        <f t="shared" si="5"/>
        <v>0</v>
      </c>
    </row>
    <row r="97" spans="1:7" ht="33.6" customHeight="1">
      <c r="A97" s="52" t="s">
        <v>47</v>
      </c>
      <c r="B97" s="113" t="s">
        <v>183</v>
      </c>
      <c r="C97" s="114"/>
      <c r="D97" s="32" t="s">
        <v>59</v>
      </c>
      <c r="E97" s="107">
        <v>120</v>
      </c>
      <c r="F97" s="38"/>
      <c r="G97" s="29">
        <f t="shared" si="5"/>
        <v>0</v>
      </c>
    </row>
    <row r="98" spans="1:7">
      <c r="A98" s="52" t="s">
        <v>48</v>
      </c>
      <c r="B98" s="113" t="s">
        <v>184</v>
      </c>
      <c r="C98" s="114"/>
      <c r="D98" s="67" t="s">
        <v>78</v>
      </c>
      <c r="E98" s="104">
        <v>6</v>
      </c>
      <c r="F98" s="38"/>
      <c r="G98" s="29">
        <f t="shared" si="5"/>
        <v>0</v>
      </c>
    </row>
    <row r="99" spans="1:7" ht="30.95" customHeight="1">
      <c r="A99" s="52" t="s">
        <v>49</v>
      </c>
      <c r="B99" s="113" t="s">
        <v>185</v>
      </c>
      <c r="C99" s="114"/>
      <c r="D99" s="67" t="s">
        <v>60</v>
      </c>
      <c r="E99" s="106">
        <v>9.6999999999999993</v>
      </c>
      <c r="F99" s="38"/>
      <c r="G99" s="29">
        <f t="shared" si="5"/>
        <v>0</v>
      </c>
    </row>
    <row r="100" spans="1:7" ht="33" customHeight="1">
      <c r="A100" s="52" t="s">
        <v>50</v>
      </c>
      <c r="B100" s="113" t="s">
        <v>186</v>
      </c>
      <c r="C100" s="114"/>
      <c r="D100" s="71" t="s">
        <v>108</v>
      </c>
      <c r="E100" s="106">
        <v>4.9000000000000004</v>
      </c>
      <c r="F100" s="67"/>
      <c r="G100" s="29">
        <f t="shared" si="5"/>
        <v>0</v>
      </c>
    </row>
    <row r="101" spans="1:7" ht="17.25" customHeight="1">
      <c r="A101" s="56" t="s">
        <v>51</v>
      </c>
      <c r="B101" s="171" t="s">
        <v>187</v>
      </c>
      <c r="C101" s="172"/>
      <c r="D101" s="103" t="s">
        <v>108</v>
      </c>
      <c r="E101" s="103">
        <v>4.8</v>
      </c>
      <c r="F101" s="89"/>
      <c r="G101" s="35">
        <f t="shared" si="5"/>
        <v>0</v>
      </c>
    </row>
    <row r="102" spans="1:7" ht="17.25" customHeight="1">
      <c r="A102" s="52" t="s">
        <v>52</v>
      </c>
      <c r="B102" s="115" t="s">
        <v>188</v>
      </c>
      <c r="C102" s="116"/>
      <c r="D102" s="71" t="s">
        <v>108</v>
      </c>
      <c r="E102" s="105">
        <v>4.8</v>
      </c>
      <c r="F102" s="37"/>
      <c r="G102" s="29">
        <f>E102*F102</f>
        <v>0</v>
      </c>
    </row>
    <row r="103" spans="1:7" ht="15.75" customHeight="1">
      <c r="A103" s="52" t="s">
        <v>53</v>
      </c>
      <c r="B103" s="115" t="s">
        <v>189</v>
      </c>
      <c r="C103" s="116"/>
      <c r="D103" s="67" t="s">
        <v>108</v>
      </c>
      <c r="E103" s="79">
        <v>1.25</v>
      </c>
      <c r="F103" s="37"/>
      <c r="G103" s="29">
        <f t="shared" ref="G103:G110" si="6">E103*F103</f>
        <v>0</v>
      </c>
    </row>
    <row r="104" spans="1:7" ht="17.25" customHeight="1">
      <c r="A104" s="52" t="s">
        <v>54</v>
      </c>
      <c r="B104" s="115" t="s">
        <v>190</v>
      </c>
      <c r="C104" s="116"/>
      <c r="D104" s="67" t="s">
        <v>108</v>
      </c>
      <c r="E104" s="79">
        <v>0.9</v>
      </c>
      <c r="F104" s="37"/>
      <c r="G104" s="29">
        <f t="shared" si="6"/>
        <v>0</v>
      </c>
    </row>
    <row r="105" spans="1:7" ht="33" customHeight="1">
      <c r="A105" s="52" t="s">
        <v>75</v>
      </c>
      <c r="B105" s="115" t="s">
        <v>191</v>
      </c>
      <c r="C105" s="116"/>
      <c r="D105" s="67" t="s">
        <v>108</v>
      </c>
      <c r="E105" s="36">
        <v>95</v>
      </c>
      <c r="F105" s="37"/>
      <c r="G105" s="29">
        <f t="shared" si="6"/>
        <v>0</v>
      </c>
    </row>
    <row r="106" spans="1:7" ht="15.75" customHeight="1">
      <c r="A106" s="52" t="s">
        <v>76</v>
      </c>
      <c r="B106" s="115" t="s">
        <v>192</v>
      </c>
      <c r="C106" s="116"/>
      <c r="D106" s="71" t="s">
        <v>108</v>
      </c>
      <c r="E106" s="79">
        <v>0.9</v>
      </c>
      <c r="F106" s="37"/>
      <c r="G106" s="29">
        <f t="shared" si="6"/>
        <v>0</v>
      </c>
    </row>
    <row r="107" spans="1:7" ht="30.95" customHeight="1">
      <c r="A107" s="52" t="s">
        <v>77</v>
      </c>
      <c r="B107" s="115" t="s">
        <v>193</v>
      </c>
      <c r="C107" s="116"/>
      <c r="D107" s="67" t="s">
        <v>108</v>
      </c>
      <c r="E107" s="36">
        <v>161</v>
      </c>
      <c r="F107" s="37"/>
      <c r="G107" s="29">
        <f t="shared" si="6"/>
        <v>0</v>
      </c>
    </row>
    <row r="108" spans="1:7" ht="30.95" customHeight="1">
      <c r="A108" s="52" t="s">
        <v>79</v>
      </c>
      <c r="B108" s="115" t="s">
        <v>194</v>
      </c>
      <c r="C108" s="116"/>
      <c r="D108" s="67" t="s">
        <v>108</v>
      </c>
      <c r="E108" s="79">
        <v>13.3</v>
      </c>
      <c r="F108" s="37"/>
      <c r="G108" s="29">
        <f t="shared" si="6"/>
        <v>0</v>
      </c>
    </row>
    <row r="109" spans="1:7" ht="33" customHeight="1">
      <c r="A109" s="52" t="s">
        <v>80</v>
      </c>
      <c r="B109" s="115" t="s">
        <v>195</v>
      </c>
      <c r="C109" s="186"/>
      <c r="D109" s="7" t="s">
        <v>56</v>
      </c>
      <c r="E109" s="104">
        <v>14.2</v>
      </c>
      <c r="F109" s="62"/>
      <c r="G109" s="29">
        <f t="shared" si="6"/>
        <v>0</v>
      </c>
    </row>
    <row r="110" spans="1:7" ht="33" customHeight="1">
      <c r="A110" s="69" t="s">
        <v>81</v>
      </c>
      <c r="B110" s="167" t="s">
        <v>196</v>
      </c>
      <c r="C110" s="168"/>
      <c r="D110" s="109" t="s">
        <v>60</v>
      </c>
      <c r="E110" s="78">
        <v>9.6999999999999993</v>
      </c>
      <c r="F110" s="88"/>
      <c r="G110" s="63">
        <f t="shared" si="6"/>
        <v>0</v>
      </c>
    </row>
    <row r="111" spans="1:7" ht="33" customHeight="1">
      <c r="A111" s="69" t="s">
        <v>82</v>
      </c>
      <c r="B111" s="111" t="s">
        <v>197</v>
      </c>
      <c r="C111" s="187"/>
      <c r="D111" s="67" t="s">
        <v>60</v>
      </c>
      <c r="E111" s="30">
        <v>9.6999999999999993</v>
      </c>
      <c r="F111" s="38"/>
      <c r="G111" s="29">
        <f>E111*F111</f>
        <v>0</v>
      </c>
    </row>
    <row r="112" spans="1:7" ht="17.25" customHeight="1">
      <c r="A112" s="69" t="s">
        <v>83</v>
      </c>
      <c r="B112" s="113" t="s">
        <v>198</v>
      </c>
      <c r="C112" s="114"/>
      <c r="D112" s="67" t="s">
        <v>108</v>
      </c>
      <c r="E112" s="30">
        <v>25.7</v>
      </c>
      <c r="F112" s="38"/>
      <c r="G112" s="29">
        <f t="shared" ref="G112:G113" si="7">E112*F112</f>
        <v>0</v>
      </c>
    </row>
    <row r="113" spans="1:7" ht="31.5" customHeight="1">
      <c r="A113" s="69" t="s">
        <v>84</v>
      </c>
      <c r="B113" s="113" t="s">
        <v>199</v>
      </c>
      <c r="C113" s="114"/>
      <c r="D113" s="7" t="s">
        <v>56</v>
      </c>
      <c r="E113" s="30">
        <v>25.7</v>
      </c>
      <c r="F113" s="38"/>
      <c r="G113" s="29">
        <f t="shared" si="7"/>
        <v>0</v>
      </c>
    </row>
    <row r="114" spans="1:7" ht="22.5" customHeight="1" thickBot="1">
      <c r="A114" s="119" t="s">
        <v>200</v>
      </c>
      <c r="B114" s="120"/>
      <c r="C114" s="120"/>
      <c r="D114" s="120"/>
      <c r="E114" s="120"/>
      <c r="F114" s="120"/>
      <c r="G114" s="57">
        <f>SUM(G94:G113)</f>
        <v>0</v>
      </c>
    </row>
    <row r="115" spans="1:7" ht="19.5" customHeight="1">
      <c r="A115" s="123" t="s">
        <v>201</v>
      </c>
      <c r="B115" s="124"/>
      <c r="C115" s="124"/>
      <c r="D115" s="124"/>
      <c r="E115" s="124"/>
      <c r="F115" s="124"/>
      <c r="G115" s="125"/>
    </row>
    <row r="116" spans="1:7" ht="33" customHeight="1">
      <c r="A116" s="69" t="s">
        <v>85</v>
      </c>
      <c r="B116" s="113" t="s">
        <v>202</v>
      </c>
      <c r="C116" s="114"/>
      <c r="D116" s="71" t="s">
        <v>59</v>
      </c>
      <c r="E116" s="30">
        <v>96</v>
      </c>
      <c r="F116" s="38"/>
      <c r="G116" s="29">
        <f t="shared" ref="G116:G120" si="8">E116*F116</f>
        <v>0</v>
      </c>
    </row>
    <row r="117" spans="1:7" ht="17.25" customHeight="1">
      <c r="A117" s="69" t="s">
        <v>86</v>
      </c>
      <c r="B117" s="113" t="s">
        <v>203</v>
      </c>
      <c r="C117" s="114"/>
      <c r="D117" s="32" t="s">
        <v>59</v>
      </c>
      <c r="E117" s="30">
        <v>96</v>
      </c>
      <c r="F117" s="38"/>
      <c r="G117" s="29">
        <f t="shared" si="8"/>
        <v>0</v>
      </c>
    </row>
    <row r="118" spans="1:7" ht="22.5" customHeight="1" thickBot="1">
      <c r="A118" s="119" t="s">
        <v>204</v>
      </c>
      <c r="B118" s="120"/>
      <c r="C118" s="120"/>
      <c r="D118" s="120"/>
      <c r="E118" s="120"/>
      <c r="F118" s="120"/>
      <c r="G118" s="57">
        <f>SUM(G116:G117)</f>
        <v>0</v>
      </c>
    </row>
    <row r="119" spans="1:7" ht="15.75" customHeight="1">
      <c r="A119" s="123" t="s">
        <v>205</v>
      </c>
      <c r="B119" s="124"/>
      <c r="C119" s="124"/>
      <c r="D119" s="124"/>
      <c r="E119" s="124"/>
      <c r="F119" s="124"/>
      <c r="G119" s="125"/>
    </row>
    <row r="120" spans="1:7" ht="30.95" customHeight="1">
      <c r="A120" s="69" t="s">
        <v>87</v>
      </c>
      <c r="B120" s="113" t="s">
        <v>206</v>
      </c>
      <c r="C120" s="114"/>
      <c r="D120" s="7" t="s">
        <v>56</v>
      </c>
      <c r="E120" s="30">
        <v>24.8</v>
      </c>
      <c r="F120" s="38"/>
      <c r="G120" s="29">
        <f t="shared" si="8"/>
        <v>0</v>
      </c>
    </row>
    <row r="121" spans="1:7" ht="22.5" customHeight="1" thickBot="1">
      <c r="A121" s="119" t="s">
        <v>204</v>
      </c>
      <c r="B121" s="120"/>
      <c r="C121" s="120"/>
      <c r="D121" s="120"/>
      <c r="E121" s="120"/>
      <c r="F121" s="120"/>
      <c r="G121" s="57">
        <f>SUM(G120)</f>
        <v>0</v>
      </c>
    </row>
    <row r="122" spans="1:7" ht="19.5" customHeight="1">
      <c r="A122" s="123" t="s">
        <v>207</v>
      </c>
      <c r="B122" s="124"/>
      <c r="C122" s="124"/>
      <c r="D122" s="124"/>
      <c r="E122" s="124"/>
      <c r="F122" s="124"/>
      <c r="G122" s="125"/>
    </row>
    <row r="123" spans="1:7" ht="31.5" customHeight="1">
      <c r="A123" s="69" t="s">
        <v>88</v>
      </c>
      <c r="B123" s="177" t="s">
        <v>208</v>
      </c>
      <c r="C123" s="177"/>
      <c r="D123" s="61" t="s">
        <v>56</v>
      </c>
      <c r="E123" s="12">
        <v>120</v>
      </c>
      <c r="F123" s="5"/>
      <c r="G123" s="11">
        <f>E123*F123</f>
        <v>0</v>
      </c>
    </row>
    <row r="124" spans="1:7" ht="33" customHeight="1">
      <c r="A124" s="69" t="s">
        <v>89</v>
      </c>
      <c r="B124" s="177" t="s">
        <v>209</v>
      </c>
      <c r="C124" s="177"/>
      <c r="D124" s="59" t="s">
        <v>56</v>
      </c>
      <c r="E124" s="12">
        <v>36</v>
      </c>
      <c r="F124" s="5"/>
      <c r="G124" s="31">
        <f t="shared" ref="G124:G210" si="9">E124*F124</f>
        <v>0</v>
      </c>
    </row>
    <row r="125" spans="1:7" ht="22.5" customHeight="1" thickBot="1">
      <c r="A125" s="119" t="s">
        <v>210</v>
      </c>
      <c r="B125" s="120"/>
      <c r="C125" s="120"/>
      <c r="D125" s="120"/>
      <c r="E125" s="120"/>
      <c r="F125" s="120"/>
      <c r="G125" s="57">
        <f>SUM(G123:G124)</f>
        <v>0</v>
      </c>
    </row>
    <row r="126" spans="1:7" ht="19.5" customHeight="1">
      <c r="A126" s="123" t="s">
        <v>211</v>
      </c>
      <c r="B126" s="124"/>
      <c r="C126" s="124"/>
      <c r="D126" s="124"/>
      <c r="E126" s="124"/>
      <c r="F126" s="124"/>
      <c r="G126" s="125"/>
    </row>
    <row r="127" spans="1:7" ht="33" customHeight="1">
      <c r="A127" s="69" t="s">
        <v>90</v>
      </c>
      <c r="B127" s="113" t="s">
        <v>212</v>
      </c>
      <c r="C127" s="114"/>
      <c r="D127" s="61" t="s">
        <v>56</v>
      </c>
      <c r="E127" s="39">
        <v>27</v>
      </c>
      <c r="F127" s="37"/>
      <c r="G127" s="31">
        <f t="shared" si="9"/>
        <v>0</v>
      </c>
    </row>
    <row r="128" spans="1:7" ht="33" customHeight="1">
      <c r="A128" s="69" t="s">
        <v>91</v>
      </c>
      <c r="B128" s="113" t="s">
        <v>199</v>
      </c>
      <c r="C128" s="114"/>
      <c r="D128" s="71" t="s">
        <v>56</v>
      </c>
      <c r="E128" s="39">
        <v>27</v>
      </c>
      <c r="F128" s="37"/>
      <c r="G128" s="31">
        <f t="shared" si="9"/>
        <v>0</v>
      </c>
    </row>
    <row r="129" spans="1:7" ht="22.5" customHeight="1" thickBot="1">
      <c r="A129" s="119" t="s">
        <v>213</v>
      </c>
      <c r="B129" s="120"/>
      <c r="C129" s="120"/>
      <c r="D129" s="120"/>
      <c r="E129" s="120"/>
      <c r="F129" s="120"/>
      <c r="G129" s="57">
        <f>SUM(G127:G128)</f>
        <v>0</v>
      </c>
    </row>
    <row r="130" spans="1:7" ht="19.5" customHeight="1">
      <c r="A130" s="123" t="s">
        <v>214</v>
      </c>
      <c r="B130" s="124"/>
      <c r="C130" s="124"/>
      <c r="D130" s="124"/>
      <c r="E130" s="124"/>
      <c r="F130" s="124"/>
      <c r="G130" s="125"/>
    </row>
    <row r="131" spans="1:7" ht="17.25" customHeight="1">
      <c r="A131" s="69" t="s">
        <v>92</v>
      </c>
      <c r="B131" s="121" t="s">
        <v>192</v>
      </c>
      <c r="C131" s="122"/>
      <c r="D131" s="90" t="s">
        <v>219</v>
      </c>
      <c r="E131" s="91">
        <v>1.6659999999999999</v>
      </c>
      <c r="F131" s="91"/>
      <c r="G131" s="31">
        <f t="shared" si="9"/>
        <v>0</v>
      </c>
    </row>
    <row r="132" spans="1:7" ht="33" customHeight="1">
      <c r="A132" s="69" t="s">
        <v>93</v>
      </c>
      <c r="B132" s="117" t="s">
        <v>194</v>
      </c>
      <c r="C132" s="118"/>
      <c r="D132" s="90" t="s">
        <v>219</v>
      </c>
      <c r="E132" s="91">
        <v>15.9</v>
      </c>
      <c r="F132" s="91"/>
      <c r="G132" s="31">
        <f>E132*F132</f>
        <v>0</v>
      </c>
    </row>
    <row r="133" spans="1:7" ht="33" customHeight="1">
      <c r="A133" s="69" t="s">
        <v>94</v>
      </c>
      <c r="B133" s="117" t="s">
        <v>195</v>
      </c>
      <c r="C133" s="118"/>
      <c r="D133" s="90" t="s">
        <v>219</v>
      </c>
      <c r="E133" s="91">
        <v>17.600000000000001</v>
      </c>
      <c r="F133" s="91"/>
      <c r="G133" s="31">
        <f t="shared" ref="G133:G137" si="10">E133*F133</f>
        <v>0</v>
      </c>
    </row>
    <row r="134" spans="1:7" ht="33" customHeight="1">
      <c r="A134" s="69" t="s">
        <v>95</v>
      </c>
      <c r="B134" s="117" t="s">
        <v>196</v>
      </c>
      <c r="C134" s="118"/>
      <c r="D134" s="91" t="s">
        <v>60</v>
      </c>
      <c r="E134" s="91">
        <v>5.6</v>
      </c>
      <c r="F134" s="91"/>
      <c r="G134" s="31">
        <f t="shared" si="10"/>
        <v>0</v>
      </c>
    </row>
    <row r="135" spans="1:7" ht="33" customHeight="1">
      <c r="A135" s="69" t="s">
        <v>96</v>
      </c>
      <c r="B135" s="117" t="s">
        <v>215</v>
      </c>
      <c r="C135" s="118"/>
      <c r="D135" s="91" t="s">
        <v>60</v>
      </c>
      <c r="E135" s="91">
        <v>5.6</v>
      </c>
      <c r="F135" s="91"/>
      <c r="G135" s="31">
        <f t="shared" si="10"/>
        <v>0</v>
      </c>
    </row>
    <row r="136" spans="1:7" ht="17.25" customHeight="1">
      <c r="A136" s="69" t="s">
        <v>97</v>
      </c>
      <c r="B136" s="121" t="s">
        <v>216</v>
      </c>
      <c r="C136" s="122"/>
      <c r="D136" s="71" t="s">
        <v>59</v>
      </c>
      <c r="E136" s="91">
        <v>104.2</v>
      </c>
      <c r="F136" s="91"/>
      <c r="G136" s="31">
        <f t="shared" si="10"/>
        <v>0</v>
      </c>
    </row>
    <row r="137" spans="1:7" ht="33" customHeight="1">
      <c r="A137" s="69" t="s">
        <v>98</v>
      </c>
      <c r="B137" s="117" t="s">
        <v>217</v>
      </c>
      <c r="C137" s="118"/>
      <c r="D137" s="92" t="s">
        <v>220</v>
      </c>
      <c r="E137" s="93">
        <v>1.5640000000000001</v>
      </c>
      <c r="F137" s="94"/>
      <c r="G137" s="31">
        <f t="shared" si="10"/>
        <v>0</v>
      </c>
    </row>
    <row r="138" spans="1:7" ht="22.5" customHeight="1" thickBot="1">
      <c r="A138" s="119" t="s">
        <v>218</v>
      </c>
      <c r="B138" s="120"/>
      <c r="C138" s="120"/>
      <c r="D138" s="120"/>
      <c r="E138" s="120"/>
      <c r="F138" s="120"/>
      <c r="G138" s="57">
        <f>SUM(G131:G137)</f>
        <v>0</v>
      </c>
    </row>
    <row r="139" spans="1:7" ht="19.5" customHeight="1">
      <c r="A139" s="123" t="s">
        <v>221</v>
      </c>
      <c r="B139" s="124"/>
      <c r="C139" s="124"/>
      <c r="D139" s="124"/>
      <c r="E139" s="124"/>
      <c r="F139" s="124"/>
      <c r="G139" s="125"/>
    </row>
    <row r="140" spans="1:7" ht="33" customHeight="1">
      <c r="A140" s="69" t="s">
        <v>99</v>
      </c>
      <c r="B140" s="117" t="s">
        <v>222</v>
      </c>
      <c r="C140" s="118"/>
      <c r="D140" s="71" t="s">
        <v>59</v>
      </c>
      <c r="E140" s="39">
        <v>24</v>
      </c>
      <c r="F140" s="62"/>
      <c r="G140" s="31">
        <f t="shared" si="9"/>
        <v>0</v>
      </c>
    </row>
    <row r="141" spans="1:7" ht="22.5" customHeight="1">
      <c r="A141" s="69" t="s">
        <v>100</v>
      </c>
      <c r="B141" s="117" t="s">
        <v>223</v>
      </c>
      <c r="C141" s="118"/>
      <c r="D141" s="90" t="s">
        <v>219</v>
      </c>
      <c r="E141" s="39">
        <v>12</v>
      </c>
      <c r="F141" s="62"/>
      <c r="G141" s="31">
        <f t="shared" si="9"/>
        <v>0</v>
      </c>
    </row>
    <row r="142" spans="1:7" ht="33" customHeight="1">
      <c r="A142" s="69" t="s">
        <v>101</v>
      </c>
      <c r="B142" s="117" t="s">
        <v>199</v>
      </c>
      <c r="C142" s="118"/>
      <c r="D142" s="90" t="s">
        <v>219</v>
      </c>
      <c r="E142" s="39">
        <v>19.2</v>
      </c>
      <c r="F142" s="62"/>
      <c r="G142" s="31">
        <f t="shared" si="9"/>
        <v>0</v>
      </c>
    </row>
    <row r="143" spans="1:7" ht="22.5" customHeight="1" thickBot="1">
      <c r="A143" s="119" t="s">
        <v>224</v>
      </c>
      <c r="B143" s="120"/>
      <c r="C143" s="120"/>
      <c r="D143" s="120"/>
      <c r="E143" s="120"/>
      <c r="F143" s="120"/>
      <c r="G143" s="57">
        <f>SUM(G140:G142)</f>
        <v>0</v>
      </c>
    </row>
    <row r="144" spans="1:7" ht="22.5" customHeight="1" thickBot="1">
      <c r="A144" s="203" t="s">
        <v>225</v>
      </c>
      <c r="B144" s="204"/>
      <c r="C144" s="204"/>
      <c r="D144" s="204"/>
      <c r="E144" s="204"/>
      <c r="F144" s="204"/>
      <c r="G144" s="205"/>
    </row>
    <row r="145" spans="1:7" ht="19.5" customHeight="1">
      <c r="A145" s="206" t="s">
        <v>227</v>
      </c>
      <c r="B145" s="207"/>
      <c r="C145" s="207"/>
      <c r="D145" s="207"/>
      <c r="E145" s="207"/>
      <c r="F145" s="207"/>
      <c r="G145" s="208"/>
    </row>
    <row r="146" spans="1:7" ht="33" customHeight="1">
      <c r="A146" s="96" t="s">
        <v>3</v>
      </c>
      <c r="B146" s="117" t="s">
        <v>226</v>
      </c>
      <c r="C146" s="118"/>
      <c r="D146" s="71" t="s">
        <v>59</v>
      </c>
      <c r="E146" s="92">
        <v>502</v>
      </c>
      <c r="F146" s="92"/>
      <c r="G146" s="31">
        <f t="shared" si="9"/>
        <v>0</v>
      </c>
    </row>
    <row r="147" spans="1:7" ht="33" customHeight="1">
      <c r="A147" s="96" t="s">
        <v>4</v>
      </c>
      <c r="B147" s="117" t="s">
        <v>199</v>
      </c>
      <c r="C147" s="118"/>
      <c r="D147" s="90" t="s">
        <v>219</v>
      </c>
      <c r="E147" s="92">
        <v>50.2</v>
      </c>
      <c r="F147" s="92"/>
      <c r="G147" s="31">
        <f t="shared" si="9"/>
        <v>0</v>
      </c>
    </row>
    <row r="148" spans="1:7" ht="22.5" customHeight="1" thickBot="1">
      <c r="A148" s="119" t="s">
        <v>228</v>
      </c>
      <c r="B148" s="120"/>
      <c r="C148" s="120"/>
      <c r="D148" s="120"/>
      <c r="E148" s="120"/>
      <c r="F148" s="120"/>
      <c r="G148" s="57">
        <f>SUM(G146:G147)</f>
        <v>0</v>
      </c>
    </row>
    <row r="149" spans="1:7" ht="22.5" customHeight="1">
      <c r="A149" s="206" t="s">
        <v>230</v>
      </c>
      <c r="B149" s="207"/>
      <c r="C149" s="207"/>
      <c r="D149" s="207"/>
      <c r="E149" s="207"/>
      <c r="F149" s="207"/>
      <c r="G149" s="208"/>
    </row>
    <row r="150" spans="1:7" ht="33" customHeight="1">
      <c r="A150" s="96" t="s">
        <v>5</v>
      </c>
      <c r="B150" s="117" t="s">
        <v>229</v>
      </c>
      <c r="C150" s="118"/>
      <c r="D150" s="71" t="s">
        <v>59</v>
      </c>
      <c r="E150" s="92">
        <v>547</v>
      </c>
      <c r="F150" s="92"/>
      <c r="G150" s="31">
        <f t="shared" si="9"/>
        <v>0</v>
      </c>
    </row>
    <row r="151" spans="1:7" ht="22.5" customHeight="1" thickBot="1">
      <c r="A151" s="119" t="s">
        <v>231</v>
      </c>
      <c r="B151" s="120"/>
      <c r="C151" s="120"/>
      <c r="D151" s="120"/>
      <c r="E151" s="120"/>
      <c r="F151" s="120"/>
      <c r="G151" s="57">
        <f>SUM(G150)</f>
        <v>0</v>
      </c>
    </row>
    <row r="152" spans="1:7" ht="19.5" customHeight="1">
      <c r="A152" s="206" t="s">
        <v>232</v>
      </c>
      <c r="B152" s="207"/>
      <c r="C152" s="207"/>
      <c r="D152" s="207"/>
      <c r="E152" s="207"/>
      <c r="F152" s="207"/>
      <c r="G152" s="208"/>
    </row>
    <row r="153" spans="1:7" ht="17.25" customHeight="1">
      <c r="A153" s="96" t="s">
        <v>6</v>
      </c>
      <c r="B153" s="117" t="s">
        <v>233</v>
      </c>
      <c r="C153" s="118"/>
      <c r="D153" s="71" t="s">
        <v>59</v>
      </c>
      <c r="E153" s="92">
        <v>512</v>
      </c>
      <c r="F153" s="92"/>
      <c r="G153" s="31">
        <f t="shared" si="9"/>
        <v>0</v>
      </c>
    </row>
    <row r="154" spans="1:7" ht="17.25" customHeight="1">
      <c r="A154" s="96" t="s">
        <v>7</v>
      </c>
      <c r="B154" s="117" t="s">
        <v>234</v>
      </c>
      <c r="C154" s="118"/>
      <c r="D154" s="71" t="s">
        <v>59</v>
      </c>
      <c r="E154" s="92">
        <v>502</v>
      </c>
      <c r="F154" s="92"/>
      <c r="G154" s="31">
        <f t="shared" si="9"/>
        <v>0</v>
      </c>
    </row>
    <row r="155" spans="1:7" ht="17.25" customHeight="1">
      <c r="A155" s="96" t="s">
        <v>8</v>
      </c>
      <c r="B155" s="117" t="s">
        <v>233</v>
      </c>
      <c r="C155" s="118"/>
      <c r="D155" s="71" t="s">
        <v>59</v>
      </c>
      <c r="E155" s="92">
        <v>502</v>
      </c>
      <c r="F155" s="92"/>
      <c r="G155" s="31">
        <f t="shared" si="9"/>
        <v>0</v>
      </c>
    </row>
    <row r="156" spans="1:7" ht="17.25" customHeight="1">
      <c r="A156" s="96" t="s">
        <v>61</v>
      </c>
      <c r="B156" s="117" t="s">
        <v>235</v>
      </c>
      <c r="C156" s="118"/>
      <c r="D156" s="71" t="s">
        <v>59</v>
      </c>
      <c r="E156" s="92">
        <v>512</v>
      </c>
      <c r="F156" s="92"/>
      <c r="G156" s="31">
        <f t="shared" si="9"/>
        <v>0</v>
      </c>
    </row>
    <row r="157" spans="1:7" ht="22.5" customHeight="1" thickBot="1">
      <c r="A157" s="119" t="s">
        <v>236</v>
      </c>
      <c r="B157" s="120"/>
      <c r="C157" s="120"/>
      <c r="D157" s="120"/>
      <c r="E157" s="120"/>
      <c r="F157" s="120"/>
      <c r="G157" s="57">
        <f>SUM(G153:G156)</f>
        <v>0</v>
      </c>
    </row>
    <row r="158" spans="1:7" ht="19.5" customHeight="1">
      <c r="A158" s="206" t="s">
        <v>237</v>
      </c>
      <c r="B158" s="207"/>
      <c r="C158" s="207"/>
      <c r="D158" s="207"/>
      <c r="E158" s="207"/>
      <c r="F158" s="207"/>
      <c r="G158" s="208"/>
    </row>
    <row r="159" spans="1:7" ht="17.25" customHeight="1">
      <c r="A159" s="96" t="s">
        <v>62</v>
      </c>
      <c r="B159" s="117" t="s">
        <v>238</v>
      </c>
      <c r="C159" s="118"/>
      <c r="D159" s="71" t="s">
        <v>59</v>
      </c>
      <c r="E159" s="92">
        <v>547</v>
      </c>
      <c r="F159" s="92"/>
      <c r="G159" s="31">
        <f t="shared" si="9"/>
        <v>0</v>
      </c>
    </row>
    <row r="160" spans="1:7" ht="17.25" customHeight="1">
      <c r="A160" s="96" t="s">
        <v>63</v>
      </c>
      <c r="B160" s="117" t="s">
        <v>239</v>
      </c>
      <c r="C160" s="118"/>
      <c r="D160" s="71" t="s">
        <v>59</v>
      </c>
      <c r="E160" s="92">
        <v>527</v>
      </c>
      <c r="F160" s="92"/>
      <c r="G160" s="31">
        <f t="shared" si="9"/>
        <v>0</v>
      </c>
    </row>
    <row r="161" spans="1:7" ht="22.5" customHeight="1" thickBot="1">
      <c r="A161" s="119" t="s">
        <v>240</v>
      </c>
      <c r="B161" s="120"/>
      <c r="C161" s="120"/>
      <c r="D161" s="120"/>
      <c r="E161" s="120"/>
      <c r="F161" s="120"/>
      <c r="G161" s="57">
        <f>SUM(G159:G160)</f>
        <v>0</v>
      </c>
    </row>
    <row r="162" spans="1:7" ht="19.5" customHeight="1">
      <c r="A162" s="206" t="s">
        <v>241</v>
      </c>
      <c r="B162" s="207"/>
      <c r="C162" s="207"/>
      <c r="D162" s="207"/>
      <c r="E162" s="207"/>
      <c r="F162" s="207"/>
      <c r="G162" s="208"/>
    </row>
    <row r="163" spans="1:7" ht="33" customHeight="1">
      <c r="A163" s="96" t="s">
        <v>64</v>
      </c>
      <c r="B163" s="117" t="s">
        <v>242</v>
      </c>
      <c r="C163" s="118"/>
      <c r="D163" s="71" t="s">
        <v>59</v>
      </c>
      <c r="E163" s="92">
        <v>542</v>
      </c>
      <c r="F163" s="92"/>
      <c r="G163" s="31">
        <f t="shared" si="9"/>
        <v>0</v>
      </c>
    </row>
    <row r="164" spans="1:7" ht="33" customHeight="1">
      <c r="A164" s="96" t="s">
        <v>65</v>
      </c>
      <c r="B164" s="117" t="s">
        <v>243</v>
      </c>
      <c r="C164" s="118"/>
      <c r="D164" s="71" t="s">
        <v>59</v>
      </c>
      <c r="E164" s="92">
        <v>542</v>
      </c>
      <c r="F164" s="92"/>
      <c r="G164" s="31">
        <f t="shared" si="9"/>
        <v>0</v>
      </c>
    </row>
    <row r="165" spans="1:7" ht="22.5" customHeight="1" thickBot="1">
      <c r="A165" s="119" t="s">
        <v>244</v>
      </c>
      <c r="B165" s="120"/>
      <c r="C165" s="120"/>
      <c r="D165" s="120"/>
      <c r="E165" s="120"/>
      <c r="F165" s="120"/>
      <c r="G165" s="57">
        <f>SUM(G163:G164)</f>
        <v>0</v>
      </c>
    </row>
    <row r="166" spans="1:7" ht="19.5" customHeight="1">
      <c r="A166" s="206" t="s">
        <v>245</v>
      </c>
      <c r="B166" s="207"/>
      <c r="C166" s="207"/>
      <c r="D166" s="207"/>
      <c r="E166" s="207"/>
      <c r="F166" s="207"/>
      <c r="G166" s="208"/>
    </row>
    <row r="167" spans="1:7" ht="33" customHeight="1">
      <c r="A167" s="96" t="s">
        <v>66</v>
      </c>
      <c r="B167" s="117" t="s">
        <v>246</v>
      </c>
      <c r="C167" s="118"/>
      <c r="D167" s="67" t="s">
        <v>37</v>
      </c>
      <c r="E167" s="92">
        <v>20</v>
      </c>
      <c r="F167" s="92"/>
      <c r="G167" s="31">
        <f t="shared" si="9"/>
        <v>0</v>
      </c>
    </row>
    <row r="168" spans="1:7" ht="17.25" customHeight="1">
      <c r="A168" s="96" t="s">
        <v>67</v>
      </c>
      <c r="B168" s="117" t="s">
        <v>247</v>
      </c>
      <c r="C168" s="118"/>
      <c r="D168" s="67" t="s">
        <v>37</v>
      </c>
      <c r="E168" s="93">
        <v>0.9</v>
      </c>
      <c r="F168" s="94"/>
      <c r="G168" s="31">
        <f t="shared" si="9"/>
        <v>0</v>
      </c>
    </row>
    <row r="169" spans="1:7" ht="17.25" customHeight="1">
      <c r="A169" s="96" t="s">
        <v>68</v>
      </c>
      <c r="B169" s="117" t="s">
        <v>248</v>
      </c>
      <c r="C169" s="118"/>
      <c r="D169" s="92" t="s">
        <v>19</v>
      </c>
      <c r="E169" s="93">
        <v>15.5</v>
      </c>
      <c r="F169" s="94"/>
      <c r="G169" s="31">
        <f t="shared" si="9"/>
        <v>0</v>
      </c>
    </row>
    <row r="170" spans="1:7" ht="21.95" customHeight="1">
      <c r="A170" s="96" t="s">
        <v>69</v>
      </c>
      <c r="B170" s="117" t="s">
        <v>249</v>
      </c>
      <c r="C170" s="118"/>
      <c r="D170" s="92" t="s">
        <v>78</v>
      </c>
      <c r="E170" s="93">
        <v>4</v>
      </c>
      <c r="F170" s="94"/>
      <c r="G170" s="31">
        <f t="shared" si="9"/>
        <v>0</v>
      </c>
    </row>
    <row r="171" spans="1:7" ht="21.95" customHeight="1" thickBot="1">
      <c r="A171" s="119" t="s">
        <v>250</v>
      </c>
      <c r="B171" s="120"/>
      <c r="C171" s="120"/>
      <c r="D171" s="120"/>
      <c r="E171" s="120"/>
      <c r="F171" s="120"/>
      <c r="G171" s="57">
        <f>SUM(G167:G170)</f>
        <v>0</v>
      </c>
    </row>
    <row r="172" spans="1:7" ht="19.5" customHeight="1">
      <c r="A172" s="206" t="s">
        <v>251</v>
      </c>
      <c r="B172" s="207"/>
      <c r="C172" s="207"/>
      <c r="D172" s="207"/>
      <c r="E172" s="207"/>
      <c r="F172" s="207"/>
      <c r="G172" s="208"/>
    </row>
    <row r="173" spans="1:7" ht="17.25" customHeight="1">
      <c r="A173" s="96" t="s">
        <v>70</v>
      </c>
      <c r="B173" s="121" t="s">
        <v>252</v>
      </c>
      <c r="C173" s="122"/>
      <c r="D173" s="92" t="s">
        <v>254</v>
      </c>
      <c r="E173" s="92">
        <v>1.8</v>
      </c>
      <c r="F173" s="92"/>
      <c r="G173" s="31">
        <f t="shared" si="9"/>
        <v>0</v>
      </c>
    </row>
    <row r="174" spans="1:7" ht="17.25" customHeight="1">
      <c r="A174" s="96" t="s">
        <v>71</v>
      </c>
      <c r="B174" s="121" t="s">
        <v>253</v>
      </c>
      <c r="C174" s="122"/>
      <c r="D174" s="92" t="s">
        <v>19</v>
      </c>
      <c r="E174" s="92">
        <v>30.5</v>
      </c>
      <c r="F174" s="92"/>
      <c r="G174" s="31">
        <f t="shared" si="9"/>
        <v>0</v>
      </c>
    </row>
    <row r="175" spans="1:7" ht="21.95" customHeight="1" thickBot="1">
      <c r="A175" s="119" t="s">
        <v>255</v>
      </c>
      <c r="B175" s="120"/>
      <c r="C175" s="120"/>
      <c r="D175" s="120"/>
      <c r="E175" s="120"/>
      <c r="F175" s="120"/>
      <c r="G175" s="57">
        <f>SUM(G173:G174)</f>
        <v>0</v>
      </c>
    </row>
    <row r="176" spans="1:7" ht="19.5" customHeight="1">
      <c r="A176" s="206" t="s">
        <v>256</v>
      </c>
      <c r="B176" s="207"/>
      <c r="C176" s="207"/>
      <c r="D176" s="207"/>
      <c r="E176" s="207"/>
      <c r="F176" s="207"/>
      <c r="G176" s="208"/>
    </row>
    <row r="177" spans="1:7" ht="33" customHeight="1">
      <c r="A177" s="95" t="s">
        <v>72</v>
      </c>
      <c r="B177" s="209" t="s">
        <v>257</v>
      </c>
      <c r="C177" s="210"/>
      <c r="D177" s="71" t="s">
        <v>59</v>
      </c>
      <c r="E177" s="92">
        <v>14.5</v>
      </c>
      <c r="F177" s="92"/>
      <c r="G177" s="31">
        <f t="shared" si="9"/>
        <v>0</v>
      </c>
    </row>
    <row r="178" spans="1:7" ht="21.95" customHeight="1" thickBot="1">
      <c r="A178" s="119" t="s">
        <v>258</v>
      </c>
      <c r="B178" s="120"/>
      <c r="C178" s="120"/>
      <c r="D178" s="120"/>
      <c r="E178" s="120"/>
      <c r="F178" s="120"/>
      <c r="G178" s="57">
        <f>SUM(G177)</f>
        <v>0</v>
      </c>
    </row>
    <row r="179" spans="1:7" ht="19.5" customHeight="1">
      <c r="A179" s="206" t="s">
        <v>259</v>
      </c>
      <c r="B179" s="207"/>
      <c r="C179" s="207"/>
      <c r="D179" s="207"/>
      <c r="E179" s="207"/>
      <c r="F179" s="207"/>
      <c r="G179" s="208"/>
    </row>
    <row r="180" spans="1:7" ht="17.25" customHeight="1">
      <c r="A180" s="96" t="s">
        <v>73</v>
      </c>
      <c r="B180" s="117" t="s">
        <v>260</v>
      </c>
      <c r="C180" s="118"/>
      <c r="D180" s="92" t="s">
        <v>19</v>
      </c>
      <c r="E180" s="93">
        <v>32.5</v>
      </c>
      <c r="F180" s="94"/>
      <c r="G180" s="31">
        <f t="shared" si="9"/>
        <v>0</v>
      </c>
    </row>
    <row r="181" spans="1:7" ht="21.95" customHeight="1" thickBot="1">
      <c r="A181" s="119" t="s">
        <v>261</v>
      </c>
      <c r="B181" s="120"/>
      <c r="C181" s="120"/>
      <c r="D181" s="120"/>
      <c r="E181" s="120"/>
      <c r="F181" s="120"/>
      <c r="G181" s="57">
        <f>SUM(G180)</f>
        <v>0</v>
      </c>
    </row>
    <row r="182" spans="1:7" ht="19.5" customHeight="1">
      <c r="A182" s="206" t="s">
        <v>262</v>
      </c>
      <c r="B182" s="207"/>
      <c r="C182" s="207"/>
      <c r="D182" s="207"/>
      <c r="E182" s="207"/>
      <c r="F182" s="207"/>
      <c r="G182" s="208"/>
    </row>
    <row r="183" spans="1:7" ht="33" customHeight="1">
      <c r="A183" s="96" t="s">
        <v>74</v>
      </c>
      <c r="B183" s="117" t="s">
        <v>263</v>
      </c>
      <c r="C183" s="118"/>
      <c r="D183" s="71" t="s">
        <v>59</v>
      </c>
      <c r="E183" s="93">
        <v>4.5</v>
      </c>
      <c r="F183" s="94"/>
      <c r="G183" s="31">
        <f t="shared" si="9"/>
        <v>0</v>
      </c>
    </row>
    <row r="184" spans="1:7" ht="33" customHeight="1">
      <c r="A184" s="96" t="s">
        <v>20</v>
      </c>
      <c r="B184" s="117" t="s">
        <v>257</v>
      </c>
      <c r="C184" s="118"/>
      <c r="D184" s="71" t="s">
        <v>59</v>
      </c>
      <c r="E184" s="93">
        <v>4.5</v>
      </c>
      <c r="F184" s="94"/>
      <c r="G184" s="31">
        <f t="shared" si="9"/>
        <v>0</v>
      </c>
    </row>
    <row r="185" spans="1:7" ht="21.95" customHeight="1" thickBot="1">
      <c r="A185" s="119" t="s">
        <v>264</v>
      </c>
      <c r="B185" s="120"/>
      <c r="C185" s="120"/>
      <c r="D185" s="120"/>
      <c r="E185" s="120"/>
      <c r="F185" s="120"/>
      <c r="G185" s="57">
        <f>SUM(G183:G184)</f>
        <v>0</v>
      </c>
    </row>
    <row r="186" spans="1:7" ht="19.5" customHeight="1">
      <c r="A186" s="206" t="s">
        <v>265</v>
      </c>
      <c r="B186" s="207"/>
      <c r="C186" s="207"/>
      <c r="D186" s="207"/>
      <c r="E186" s="207"/>
      <c r="F186" s="207"/>
      <c r="G186" s="208"/>
    </row>
    <row r="187" spans="1:7" ht="33" customHeight="1">
      <c r="A187" s="96" t="s">
        <v>21</v>
      </c>
      <c r="B187" s="209" t="s">
        <v>266</v>
      </c>
      <c r="C187" s="210"/>
      <c r="D187" s="92" t="s">
        <v>19</v>
      </c>
      <c r="E187" s="92">
        <v>1.5</v>
      </c>
      <c r="F187" s="92"/>
      <c r="G187" s="31">
        <f t="shared" si="9"/>
        <v>0</v>
      </c>
    </row>
    <row r="188" spans="1:7" ht="21.95" customHeight="1" thickBot="1">
      <c r="A188" s="119" t="s">
        <v>267</v>
      </c>
      <c r="B188" s="120"/>
      <c r="C188" s="120"/>
      <c r="D188" s="120"/>
      <c r="E188" s="120"/>
      <c r="F188" s="120"/>
      <c r="G188" s="57">
        <f>SUM(G187)</f>
        <v>0</v>
      </c>
    </row>
    <row r="189" spans="1:7" ht="21.95" customHeight="1" thickBot="1">
      <c r="A189" s="212" t="s">
        <v>268</v>
      </c>
      <c r="B189" s="213"/>
      <c r="C189" s="213"/>
      <c r="D189" s="213"/>
      <c r="E189" s="213"/>
      <c r="F189" s="213"/>
      <c r="G189" s="214"/>
    </row>
    <row r="190" spans="1:7" ht="19.5" customHeight="1">
      <c r="A190" s="174" t="s">
        <v>269</v>
      </c>
      <c r="B190" s="175"/>
      <c r="C190" s="175"/>
      <c r="D190" s="175"/>
      <c r="E190" s="175"/>
      <c r="F190" s="175"/>
      <c r="G190" s="176"/>
    </row>
    <row r="191" spans="1:7" ht="33" customHeight="1">
      <c r="A191" s="96" t="s">
        <v>3</v>
      </c>
      <c r="B191" s="209" t="s">
        <v>270</v>
      </c>
      <c r="C191" s="210"/>
      <c r="D191" s="92" t="s">
        <v>254</v>
      </c>
      <c r="E191" s="92">
        <v>480</v>
      </c>
      <c r="F191" s="92"/>
      <c r="G191" s="31">
        <f>E191*F191</f>
        <v>0</v>
      </c>
    </row>
    <row r="192" spans="1:7" ht="33" customHeight="1">
      <c r="A192" s="96" t="s">
        <v>4</v>
      </c>
      <c r="B192" s="211" t="s">
        <v>271</v>
      </c>
      <c r="C192" s="118"/>
      <c r="D192" s="71" t="s">
        <v>59</v>
      </c>
      <c r="E192" s="92">
        <v>372</v>
      </c>
      <c r="F192" s="92"/>
      <c r="G192" s="31">
        <f>E192*F192</f>
        <v>0</v>
      </c>
    </row>
    <row r="193" spans="1:7" ht="33" customHeight="1">
      <c r="A193" s="96" t="s">
        <v>5</v>
      </c>
      <c r="B193" s="211" t="s">
        <v>272</v>
      </c>
      <c r="C193" s="118"/>
      <c r="D193" s="71" t="s">
        <v>59</v>
      </c>
      <c r="E193" s="92">
        <v>476</v>
      </c>
      <c r="F193" s="92"/>
      <c r="G193" s="31">
        <f>E193*F193</f>
        <v>0</v>
      </c>
    </row>
    <row r="194" spans="1:7" s="73" customFormat="1" ht="33" customHeight="1">
      <c r="A194" s="96" t="s">
        <v>6</v>
      </c>
      <c r="B194" s="117" t="s">
        <v>273</v>
      </c>
      <c r="C194" s="118"/>
      <c r="D194" s="71" t="s">
        <v>59</v>
      </c>
      <c r="E194" s="92">
        <v>105.5</v>
      </c>
      <c r="F194" s="92"/>
      <c r="G194" s="31">
        <f>E194*F194</f>
        <v>0</v>
      </c>
    </row>
    <row r="195" spans="1:7" ht="17.25" customHeight="1">
      <c r="A195" s="96" t="s">
        <v>7</v>
      </c>
      <c r="B195" s="117" t="s">
        <v>274</v>
      </c>
      <c r="C195" s="118"/>
      <c r="D195" s="92" t="s">
        <v>19</v>
      </c>
      <c r="E195" s="92">
        <v>88</v>
      </c>
      <c r="F195" s="92"/>
      <c r="G195" s="31">
        <f t="shared" ref="G195:G199" si="11">E195*F195</f>
        <v>0</v>
      </c>
    </row>
    <row r="196" spans="1:7" ht="17.25" customHeight="1">
      <c r="A196" s="96" t="s">
        <v>8</v>
      </c>
      <c r="B196" s="117" t="s">
        <v>275</v>
      </c>
      <c r="C196" s="118"/>
      <c r="D196" s="92" t="s">
        <v>254</v>
      </c>
      <c r="E196" s="92">
        <v>5</v>
      </c>
      <c r="F196" s="92"/>
      <c r="G196" s="31">
        <f t="shared" si="11"/>
        <v>0</v>
      </c>
    </row>
    <row r="197" spans="1:7" ht="33" customHeight="1">
      <c r="A197" s="96" t="s">
        <v>61</v>
      </c>
      <c r="B197" s="117" t="s">
        <v>276</v>
      </c>
      <c r="C197" s="118"/>
      <c r="D197" s="92" t="s">
        <v>19</v>
      </c>
      <c r="E197" s="92">
        <v>88</v>
      </c>
      <c r="F197" s="92"/>
      <c r="G197" s="31">
        <f t="shared" si="11"/>
        <v>0</v>
      </c>
    </row>
    <row r="198" spans="1:7" ht="33" customHeight="1">
      <c r="A198" s="102" t="s">
        <v>62</v>
      </c>
      <c r="B198" s="211" t="s">
        <v>199</v>
      </c>
      <c r="C198" s="118"/>
      <c r="D198" s="92" t="s">
        <v>254</v>
      </c>
      <c r="E198" s="92">
        <v>206</v>
      </c>
      <c r="F198" s="92"/>
      <c r="G198" s="31">
        <f t="shared" si="11"/>
        <v>0</v>
      </c>
    </row>
    <row r="199" spans="1:7" ht="33" customHeight="1">
      <c r="A199" s="69" t="s">
        <v>63</v>
      </c>
      <c r="B199" s="117" t="s">
        <v>277</v>
      </c>
      <c r="C199" s="118"/>
      <c r="D199" s="92" t="s">
        <v>254</v>
      </c>
      <c r="E199" s="39">
        <v>660</v>
      </c>
      <c r="F199" s="62"/>
      <c r="G199" s="31">
        <f t="shared" si="11"/>
        <v>0</v>
      </c>
    </row>
    <row r="200" spans="1:7" ht="22.5" customHeight="1" thickBot="1">
      <c r="A200" s="119" t="s">
        <v>278</v>
      </c>
      <c r="B200" s="120"/>
      <c r="C200" s="120"/>
      <c r="D200" s="120"/>
      <c r="E200" s="120"/>
      <c r="F200" s="120"/>
      <c r="G200" s="57">
        <f>SUM(G191:G199)</f>
        <v>0</v>
      </c>
    </row>
    <row r="201" spans="1:7" ht="19.5" customHeight="1">
      <c r="A201" s="174" t="s">
        <v>279</v>
      </c>
      <c r="B201" s="175"/>
      <c r="C201" s="175"/>
      <c r="D201" s="175"/>
      <c r="E201" s="175"/>
      <c r="F201" s="175"/>
      <c r="G201" s="176"/>
    </row>
    <row r="202" spans="1:7" ht="33" customHeight="1">
      <c r="A202" s="69" t="s">
        <v>64</v>
      </c>
      <c r="B202" s="117" t="s">
        <v>280</v>
      </c>
      <c r="C202" s="118"/>
      <c r="D202" s="71" t="s">
        <v>59</v>
      </c>
      <c r="E202" s="39">
        <v>475</v>
      </c>
      <c r="F202" s="62"/>
      <c r="G202" s="31">
        <f t="shared" ref="G202:G203" si="12">E202*F202</f>
        <v>0</v>
      </c>
    </row>
    <row r="203" spans="1:7" ht="17.25" customHeight="1">
      <c r="A203" s="69" t="s">
        <v>65</v>
      </c>
      <c r="B203" s="117" t="s">
        <v>281</v>
      </c>
      <c r="C203" s="118"/>
      <c r="D203" s="71" t="s">
        <v>59</v>
      </c>
      <c r="E203" s="39">
        <v>476</v>
      </c>
      <c r="F203" s="62"/>
      <c r="G203" s="31">
        <f t="shared" si="12"/>
        <v>0</v>
      </c>
    </row>
    <row r="204" spans="1:7" ht="22.5" customHeight="1" thickBot="1">
      <c r="A204" s="119" t="s">
        <v>282</v>
      </c>
      <c r="B204" s="120"/>
      <c r="C204" s="120"/>
      <c r="D204" s="120"/>
      <c r="E204" s="120"/>
      <c r="F204" s="120"/>
      <c r="G204" s="57">
        <f>SUM(G202:G203)</f>
        <v>0</v>
      </c>
    </row>
    <row r="205" spans="1:7" ht="19.5" customHeight="1">
      <c r="A205" s="174" t="s">
        <v>284</v>
      </c>
      <c r="B205" s="175"/>
      <c r="C205" s="175"/>
      <c r="D205" s="175"/>
      <c r="E205" s="175"/>
      <c r="F205" s="175"/>
      <c r="G205" s="176"/>
    </row>
    <row r="206" spans="1:7" ht="33" customHeight="1">
      <c r="A206" s="69" t="s">
        <v>66</v>
      </c>
      <c r="B206" s="178" t="s">
        <v>283</v>
      </c>
      <c r="C206" s="179"/>
      <c r="D206" s="71" t="s">
        <v>59</v>
      </c>
      <c r="E206" s="39">
        <v>38</v>
      </c>
      <c r="F206" s="62"/>
      <c r="G206" s="31">
        <f t="shared" si="9"/>
        <v>0</v>
      </c>
    </row>
    <row r="207" spans="1:7" ht="22.5" customHeight="1" thickBot="1">
      <c r="A207" s="119" t="s">
        <v>285</v>
      </c>
      <c r="B207" s="120"/>
      <c r="C207" s="120"/>
      <c r="D207" s="120"/>
      <c r="E207" s="120"/>
      <c r="F207" s="120"/>
      <c r="G207" s="57">
        <f>SUM(G206)</f>
        <v>0</v>
      </c>
    </row>
    <row r="208" spans="1:7" ht="19.5">
      <c r="A208" s="174" t="s">
        <v>286</v>
      </c>
      <c r="B208" s="175"/>
      <c r="C208" s="175"/>
      <c r="D208" s="175"/>
      <c r="E208" s="175"/>
      <c r="F208" s="175"/>
      <c r="G208" s="176"/>
    </row>
    <row r="209" spans="1:7" ht="33" customHeight="1">
      <c r="A209" s="55" t="s">
        <v>67</v>
      </c>
      <c r="B209" s="184" t="s">
        <v>202</v>
      </c>
      <c r="C209" s="185"/>
      <c r="D209" s="71" t="s">
        <v>59</v>
      </c>
      <c r="E209" s="24">
        <v>480</v>
      </c>
      <c r="F209" s="26"/>
      <c r="G209" s="31">
        <f t="shared" si="9"/>
        <v>0</v>
      </c>
    </row>
    <row r="210" spans="1:7" ht="17.25" customHeight="1">
      <c r="A210" s="56" t="s">
        <v>68</v>
      </c>
      <c r="B210" s="171" t="s">
        <v>287</v>
      </c>
      <c r="C210" s="172"/>
      <c r="D210" s="32" t="s">
        <v>59</v>
      </c>
      <c r="E210" s="33">
        <v>480</v>
      </c>
      <c r="F210" s="34"/>
      <c r="G210" s="31">
        <f t="shared" si="9"/>
        <v>0</v>
      </c>
    </row>
    <row r="211" spans="1:7" ht="22.5" customHeight="1" thickBot="1">
      <c r="A211" s="119" t="s">
        <v>288</v>
      </c>
      <c r="B211" s="120"/>
      <c r="C211" s="120"/>
      <c r="D211" s="120"/>
      <c r="E211" s="120"/>
      <c r="F211" s="120"/>
      <c r="G211" s="57">
        <f>SUM(G209:G210)</f>
        <v>0</v>
      </c>
    </row>
    <row r="212" spans="1:7" ht="22.5" customHeight="1">
      <c r="A212" s="174" t="s">
        <v>289</v>
      </c>
      <c r="B212" s="175"/>
      <c r="C212" s="175"/>
      <c r="D212" s="175"/>
      <c r="E212" s="175"/>
      <c r="F212" s="175"/>
      <c r="G212" s="176"/>
    </row>
    <row r="213" spans="1:7" ht="18.75">
      <c r="A213" s="55" t="s">
        <v>69</v>
      </c>
      <c r="B213" s="169" t="s">
        <v>252</v>
      </c>
      <c r="C213" s="170"/>
      <c r="D213" s="92" t="s">
        <v>254</v>
      </c>
      <c r="E213" s="97">
        <v>5.2</v>
      </c>
      <c r="F213" s="98"/>
      <c r="G213" s="25">
        <f>E213*F213</f>
        <v>0</v>
      </c>
    </row>
    <row r="214" spans="1:7">
      <c r="A214" s="56" t="s">
        <v>70</v>
      </c>
      <c r="B214" s="198" t="s">
        <v>290</v>
      </c>
      <c r="C214" s="199"/>
      <c r="D214" s="67" t="s">
        <v>19</v>
      </c>
      <c r="E214" s="99">
        <v>87</v>
      </c>
      <c r="F214" s="84"/>
      <c r="G214" s="35">
        <f t="shared" ref="G214:G216" si="13">E214*F214</f>
        <v>0</v>
      </c>
    </row>
    <row r="215" spans="1:7" ht="33" customHeight="1">
      <c r="A215" s="69" t="s">
        <v>71</v>
      </c>
      <c r="B215" s="167" t="s">
        <v>291</v>
      </c>
      <c r="C215" s="168"/>
      <c r="D215" s="71" t="s">
        <v>59</v>
      </c>
      <c r="E215" s="72">
        <v>105</v>
      </c>
      <c r="F215" s="62"/>
      <c r="G215" s="35">
        <f t="shared" si="13"/>
        <v>0</v>
      </c>
    </row>
    <row r="216" spans="1:7">
      <c r="A216" s="69" t="s">
        <v>72</v>
      </c>
      <c r="B216" s="180" t="s">
        <v>292</v>
      </c>
      <c r="C216" s="181"/>
      <c r="D216" s="30" t="s">
        <v>19</v>
      </c>
      <c r="E216" s="36">
        <v>88</v>
      </c>
      <c r="F216" s="37"/>
      <c r="G216" s="100">
        <f t="shared" si="13"/>
        <v>0</v>
      </c>
    </row>
    <row r="217" spans="1:7" ht="16.5" thickBot="1">
      <c r="A217" s="119" t="s">
        <v>293</v>
      </c>
      <c r="B217" s="173"/>
      <c r="C217" s="173"/>
      <c r="D217" s="173"/>
      <c r="E217" s="173"/>
      <c r="F217" s="173"/>
      <c r="G217" s="57">
        <f>SUM(G213:G216)</f>
        <v>0</v>
      </c>
    </row>
    <row r="218" spans="1:7" ht="31.5" customHeight="1">
      <c r="A218" s="158" t="s">
        <v>13</v>
      </c>
      <c r="B218" s="159"/>
      <c r="C218" s="159"/>
      <c r="D218" s="159"/>
      <c r="E218" s="159"/>
      <c r="F218" s="160"/>
      <c r="G218" s="101">
        <f>G19+G34+G38+G44+G47+G50+G53+G56+G59+G63+G67+G71+G74+G79+G82+G86+G89+G92+G114+G118+G121+G125+G129+G138+G143+G148+G151+G157+G161+G165+G171+G175+G178+G181+G185+G188+G200+G204+G207+G211+G217</f>
        <v>0</v>
      </c>
    </row>
    <row r="219" spans="1:7">
      <c r="A219" s="161" t="s">
        <v>14</v>
      </c>
      <c r="B219" s="162"/>
      <c r="C219" s="162"/>
      <c r="D219" s="162"/>
      <c r="E219" s="162"/>
      <c r="F219" s="163"/>
      <c r="G219" s="27">
        <f>G218*23%</f>
        <v>0</v>
      </c>
    </row>
    <row r="220" spans="1:7" ht="19.5" thickBot="1">
      <c r="A220" s="164" t="s">
        <v>15</v>
      </c>
      <c r="B220" s="165"/>
      <c r="C220" s="165"/>
      <c r="D220" s="165"/>
      <c r="E220" s="165"/>
      <c r="F220" s="166"/>
      <c r="G220" s="28">
        <f>G219+G218</f>
        <v>0</v>
      </c>
    </row>
    <row r="222" spans="1:7">
      <c r="A222" s="110" t="s">
        <v>55</v>
      </c>
      <c r="B222" s="110"/>
      <c r="C222" s="110"/>
      <c r="D222" s="110"/>
      <c r="E222" s="110"/>
      <c r="F222" s="110"/>
      <c r="G222" s="110"/>
    </row>
    <row r="223" spans="1:7">
      <c r="A223" s="136"/>
      <c r="B223" s="136"/>
      <c r="C223" s="136"/>
      <c r="D223" s="136"/>
      <c r="E223" s="136"/>
      <c r="F223" s="136"/>
    </row>
    <row r="226" spans="1:7">
      <c r="A226" s="136" t="s">
        <v>17</v>
      </c>
      <c r="B226" s="136"/>
      <c r="C226" s="136"/>
      <c r="E226" s="182" t="s">
        <v>16</v>
      </c>
      <c r="F226" s="182"/>
      <c r="G226" s="182"/>
    </row>
    <row r="227" spans="1:7">
      <c r="A227" s="157" t="s">
        <v>18</v>
      </c>
      <c r="B227" s="136"/>
      <c r="C227" s="136"/>
      <c r="E227" s="183" t="s">
        <v>297</v>
      </c>
      <c r="F227" s="183"/>
      <c r="G227" s="183"/>
    </row>
  </sheetData>
  <mergeCells count="229">
    <mergeCell ref="A207:F207"/>
    <mergeCell ref="A211:F211"/>
    <mergeCell ref="A212:G212"/>
    <mergeCell ref="B214:C214"/>
    <mergeCell ref="B203:C203"/>
    <mergeCell ref="B202:C202"/>
    <mergeCell ref="A200:F200"/>
    <mergeCell ref="A201:G201"/>
    <mergeCell ref="A204:F204"/>
    <mergeCell ref="A205:G205"/>
    <mergeCell ref="B191:C191"/>
    <mergeCell ref="B192:C192"/>
    <mergeCell ref="B193:C193"/>
    <mergeCell ref="B198:C198"/>
    <mergeCell ref="A186:G186"/>
    <mergeCell ref="A188:F188"/>
    <mergeCell ref="A189:G189"/>
    <mergeCell ref="B194:C194"/>
    <mergeCell ref="B195:C195"/>
    <mergeCell ref="B196:C196"/>
    <mergeCell ref="B197:C197"/>
    <mergeCell ref="A190:G190"/>
    <mergeCell ref="B187:C187"/>
    <mergeCell ref="A162:G162"/>
    <mergeCell ref="A165:F165"/>
    <mergeCell ref="A166:G166"/>
    <mergeCell ref="B168:C168"/>
    <mergeCell ref="A178:F178"/>
    <mergeCell ref="A179:G179"/>
    <mergeCell ref="A181:F181"/>
    <mergeCell ref="A182:G182"/>
    <mergeCell ref="A185:F185"/>
    <mergeCell ref="B169:C169"/>
    <mergeCell ref="B170:C170"/>
    <mergeCell ref="B184:C184"/>
    <mergeCell ref="A171:F171"/>
    <mergeCell ref="B174:C174"/>
    <mergeCell ref="B173:C173"/>
    <mergeCell ref="B177:C177"/>
    <mergeCell ref="B180:C180"/>
    <mergeCell ref="B183:C183"/>
    <mergeCell ref="A172:G172"/>
    <mergeCell ref="A175:F175"/>
    <mergeCell ref="A176:G176"/>
    <mergeCell ref="A144:G144"/>
    <mergeCell ref="A145:G145"/>
    <mergeCell ref="A148:F148"/>
    <mergeCell ref="A149:G149"/>
    <mergeCell ref="A151:F151"/>
    <mergeCell ref="A152:G152"/>
    <mergeCell ref="A157:F157"/>
    <mergeCell ref="A158:G158"/>
    <mergeCell ref="A161:F161"/>
    <mergeCell ref="B153:C153"/>
    <mergeCell ref="B150:C150"/>
    <mergeCell ref="B154:C154"/>
    <mergeCell ref="B155:C155"/>
    <mergeCell ref="B156:C156"/>
    <mergeCell ref="B159:C159"/>
    <mergeCell ref="A63:F63"/>
    <mergeCell ref="A64:G64"/>
    <mergeCell ref="A67:F67"/>
    <mergeCell ref="B62:C62"/>
    <mergeCell ref="A59:F59"/>
    <mergeCell ref="A60:G60"/>
    <mergeCell ref="A89:F89"/>
    <mergeCell ref="A90:G90"/>
    <mergeCell ref="A92:F92"/>
    <mergeCell ref="B88:C88"/>
    <mergeCell ref="A71:F71"/>
    <mergeCell ref="A72:G72"/>
    <mergeCell ref="A79:F79"/>
    <mergeCell ref="A80:G80"/>
    <mergeCell ref="A82:F82"/>
    <mergeCell ref="A83:G83"/>
    <mergeCell ref="A86:F86"/>
    <mergeCell ref="A87:G87"/>
    <mergeCell ref="B91:C91"/>
    <mergeCell ref="B69:C69"/>
    <mergeCell ref="A74:F74"/>
    <mergeCell ref="B66:C66"/>
    <mergeCell ref="B76:C76"/>
    <mergeCell ref="B77:C77"/>
    <mergeCell ref="B17:C17"/>
    <mergeCell ref="A34:F34"/>
    <mergeCell ref="A35:G35"/>
    <mergeCell ref="A38:F38"/>
    <mergeCell ref="A39:G39"/>
    <mergeCell ref="A44:F44"/>
    <mergeCell ref="A45:G45"/>
    <mergeCell ref="A47:F47"/>
    <mergeCell ref="A48:G48"/>
    <mergeCell ref="B29:C29"/>
    <mergeCell ref="B30:C30"/>
    <mergeCell ref="B21:C21"/>
    <mergeCell ref="B22:C22"/>
    <mergeCell ref="B23:C23"/>
    <mergeCell ref="B24:C24"/>
    <mergeCell ref="B27:C27"/>
    <mergeCell ref="B28:C28"/>
    <mergeCell ref="B31:C31"/>
    <mergeCell ref="B46:C46"/>
    <mergeCell ref="F1:G1"/>
    <mergeCell ref="B209:C209"/>
    <mergeCell ref="B109:C109"/>
    <mergeCell ref="B110:C110"/>
    <mergeCell ref="B111:C111"/>
    <mergeCell ref="B18:C18"/>
    <mergeCell ref="B32:C32"/>
    <mergeCell ref="B33:C33"/>
    <mergeCell ref="A223:F223"/>
    <mergeCell ref="A2:C2"/>
    <mergeCell ref="B36:C36"/>
    <mergeCell ref="B37:C37"/>
    <mergeCell ref="A19:F19"/>
    <mergeCell ref="A20:G20"/>
    <mergeCell ref="B101:C101"/>
    <mergeCell ref="B65:C65"/>
    <mergeCell ref="B25:C25"/>
    <mergeCell ref="B85:C85"/>
    <mergeCell ref="B81:C81"/>
    <mergeCell ref="B84:C84"/>
    <mergeCell ref="B70:C70"/>
    <mergeCell ref="B73:C73"/>
    <mergeCell ref="A75:G75"/>
    <mergeCell ref="B61:C61"/>
    <mergeCell ref="A226:C226"/>
    <mergeCell ref="A227:C227"/>
    <mergeCell ref="A218:F218"/>
    <mergeCell ref="A219:F219"/>
    <mergeCell ref="A220:F220"/>
    <mergeCell ref="B215:C215"/>
    <mergeCell ref="B213:C213"/>
    <mergeCell ref="B210:C210"/>
    <mergeCell ref="B102:C102"/>
    <mergeCell ref="A217:F217"/>
    <mergeCell ref="A208:G208"/>
    <mergeCell ref="B123:C123"/>
    <mergeCell ref="B124:C124"/>
    <mergeCell ref="B206:C206"/>
    <mergeCell ref="B113:C113"/>
    <mergeCell ref="B120:C120"/>
    <mergeCell ref="B116:C116"/>
    <mergeCell ref="B117:C117"/>
    <mergeCell ref="B107:C107"/>
    <mergeCell ref="B108:C108"/>
    <mergeCell ref="B112:C112"/>
    <mergeCell ref="B216:C216"/>
    <mergeCell ref="E226:G226"/>
    <mergeCell ref="E227:G227"/>
    <mergeCell ref="A3:G3"/>
    <mergeCell ref="A4:G4"/>
    <mergeCell ref="B15:C15"/>
    <mergeCell ref="A7:G7"/>
    <mergeCell ref="B9:C11"/>
    <mergeCell ref="A9:A11"/>
    <mergeCell ref="B12:C12"/>
    <mergeCell ref="B16:C16"/>
    <mergeCell ref="C5:G5"/>
    <mergeCell ref="A5:B5"/>
    <mergeCell ref="D9:D11"/>
    <mergeCell ref="E9:E11"/>
    <mergeCell ref="F9:F11"/>
    <mergeCell ref="A14:G14"/>
    <mergeCell ref="G9:G11"/>
    <mergeCell ref="A13:G13"/>
    <mergeCell ref="B49:C49"/>
    <mergeCell ref="B40:C40"/>
    <mergeCell ref="B26:C26"/>
    <mergeCell ref="B41:C41"/>
    <mergeCell ref="B58:C58"/>
    <mergeCell ref="B52:C52"/>
    <mergeCell ref="B55:C55"/>
    <mergeCell ref="B42:C42"/>
    <mergeCell ref="B43:C43"/>
    <mergeCell ref="A50:F50"/>
    <mergeCell ref="A51:G51"/>
    <mergeCell ref="A53:F53"/>
    <mergeCell ref="A54:G54"/>
    <mergeCell ref="A56:F56"/>
    <mergeCell ref="A57:G57"/>
    <mergeCell ref="A68:G68"/>
    <mergeCell ref="B127:C127"/>
    <mergeCell ref="B128:C128"/>
    <mergeCell ref="B199:C199"/>
    <mergeCell ref="A93:G93"/>
    <mergeCell ref="A114:F114"/>
    <mergeCell ref="A115:G115"/>
    <mergeCell ref="A118:F118"/>
    <mergeCell ref="A139:G139"/>
    <mergeCell ref="A143:F143"/>
    <mergeCell ref="B146:C146"/>
    <mergeCell ref="B147:C147"/>
    <mergeCell ref="A119:G119"/>
    <mergeCell ref="A121:F121"/>
    <mergeCell ref="A122:G122"/>
    <mergeCell ref="A125:F125"/>
    <mergeCell ref="A126:G126"/>
    <mergeCell ref="B142:C142"/>
    <mergeCell ref="B137:C137"/>
    <mergeCell ref="A138:F138"/>
    <mergeCell ref="B160:C160"/>
    <mergeCell ref="B163:C163"/>
    <mergeCell ref="B164:C164"/>
    <mergeCell ref="B167:C167"/>
    <mergeCell ref="A222:B222"/>
    <mergeCell ref="C222:G222"/>
    <mergeCell ref="B78:C78"/>
    <mergeCell ref="B94:C94"/>
    <mergeCell ref="B95:C95"/>
    <mergeCell ref="B96:C96"/>
    <mergeCell ref="B97:C97"/>
    <mergeCell ref="B98:C98"/>
    <mergeCell ref="B100:C100"/>
    <mergeCell ref="B99:C99"/>
    <mergeCell ref="B103:C103"/>
    <mergeCell ref="B104:C104"/>
    <mergeCell ref="B105:C105"/>
    <mergeCell ref="B106:C106"/>
    <mergeCell ref="B140:C140"/>
    <mergeCell ref="B141:C141"/>
    <mergeCell ref="A129:F129"/>
    <mergeCell ref="B131:C131"/>
    <mergeCell ref="B132:C132"/>
    <mergeCell ref="B133:C133"/>
    <mergeCell ref="B134:C134"/>
    <mergeCell ref="B135:C135"/>
    <mergeCell ref="B136:C136"/>
    <mergeCell ref="A130:G130"/>
  </mergeCells>
  <printOptions horizontalCentered="1"/>
  <pageMargins left="0.39370078740157483" right="0.39370078740157483" top="0.39370078740157483" bottom="0.39370078740157483" header="0.31496062992125984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0" sqref="B40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2021-12-02T07:30:42Z</dcterms:modified>
</cp:coreProperties>
</file>