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84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/>
  <c r="F30" s="1"/>
  <c r="F32"/>
  <c r="F33" s="1"/>
  <c r="F41"/>
  <c r="F40"/>
  <c r="F37"/>
  <c r="F36"/>
  <c r="F35"/>
  <c r="F43"/>
  <c r="F44" s="1"/>
  <c r="F47"/>
  <c r="F48"/>
  <c r="F49"/>
  <c r="F50"/>
  <c r="F46"/>
  <c r="F53"/>
  <c r="F54" s="1"/>
  <c r="F55" s="1"/>
  <c r="F20"/>
  <c r="F21" s="1"/>
  <c r="F24"/>
  <c r="F25"/>
  <c r="F26"/>
  <c r="F23"/>
  <c r="F17"/>
  <c r="F16"/>
  <c r="F14"/>
  <c r="F13"/>
  <c r="F18" l="1"/>
  <c r="F27"/>
  <c r="F38"/>
  <c r="F51"/>
  <c r="F56" l="1"/>
  <c r="F57" s="1"/>
</calcChain>
</file>

<file path=xl/sharedStrings.xml><?xml version="1.0" encoding="utf-8"?>
<sst xmlns="http://schemas.openxmlformats.org/spreadsheetml/2006/main" count="106" uniqueCount="91">
  <si>
    <t xml:space="preserve">Jedn.
miary </t>
  </si>
  <si>
    <t>17.</t>
  </si>
  <si>
    <t>18.</t>
  </si>
  <si>
    <t>19.</t>
  </si>
  <si>
    <t>20.</t>
  </si>
  <si>
    <t>21.</t>
  </si>
  <si>
    <t>22.</t>
  </si>
  <si>
    <t>12.</t>
  </si>
  <si>
    <t>13.</t>
  </si>
  <si>
    <t>14.</t>
  </si>
  <si>
    <t>15.</t>
  </si>
  <si>
    <t>16.</t>
  </si>
  <si>
    <t>10.</t>
  </si>
  <si>
    <t>11.</t>
  </si>
  <si>
    <t>IV. Przebudowa chodnika</t>
  </si>
  <si>
    <t>Razem V. Zatoka autobusowa</t>
  </si>
  <si>
    <t xml:space="preserve">Słownie : </t>
  </si>
  <si>
    <t>….............................................................</t>
  </si>
  <si>
    <t>…..................</t>
  </si>
  <si>
    <t>8.</t>
  </si>
  <si>
    <t>Frezowanie istn, nawierzchni głęb. do 4 cm z odwozem destruktu na odl. do 25 km</t>
  </si>
  <si>
    <t xml:space="preserve">Cześć nr 2 </t>
  </si>
  <si>
    <t>( data)</t>
  </si>
  <si>
    <t>( podpis uprawnionego przedstawiciela wykonawcy</t>
  </si>
  <si>
    <t>TABELA TYTUŁÓW I ELEMENTÓW ROZLICZENIOWYCH</t>
  </si>
  <si>
    <t>Formularz cenowy /kosztorys inwestorski</t>
  </si>
  <si>
    <t>Zadanie : Przebudowa drogi powiatowej nr 1436K Brzesko - Okocim - Jadowniki 
                w km od 6+635,00 do km 8+860,00 w miejscowości Jadowniki, 
                powiat brzeski, gmina Brzesko</t>
  </si>
  <si>
    <t>Poz.</t>
  </si>
  <si>
    <t>Przedmiar robót, lokalizacja, technologia</t>
  </si>
  <si>
    <t>Ilość
jednostek</t>
  </si>
  <si>
    <t>1.</t>
  </si>
  <si>
    <t>Mg</t>
  </si>
  <si>
    <t>2.</t>
  </si>
  <si>
    <t>3.</t>
  </si>
  <si>
    <t>4.</t>
  </si>
  <si>
    <t>5 .</t>
  </si>
  <si>
    <t>Uformowanie ( wyrównanie) z uprzednim wyprofilowaniem mechanicznym poboczy kruszywem łamanym 0/31,5mm grub. śr. 10 cm.</t>
  </si>
  <si>
    <t>6.</t>
  </si>
  <si>
    <t>Przebudowa rowów odwadniających.</t>
  </si>
  <si>
    <t>7.</t>
  </si>
  <si>
    <t>Pionowa regulacja studzienek wodościekowych</t>
  </si>
  <si>
    <t>szt</t>
  </si>
  <si>
    <t>Przebudowa przepustów pod zjazdami, w związku z poszerzeniem jezdni.</t>
  </si>
  <si>
    <t>m</t>
  </si>
  <si>
    <t>9.</t>
  </si>
  <si>
    <t>Wykonanie studzienek ściekowych</t>
  </si>
  <si>
    <t>Przebudowa nawierzchni chodnika z kostki brukowej</t>
  </si>
  <si>
    <t>Zatoka autobusowa - wg specyfikacji</t>
  </si>
  <si>
    <t>kpl</t>
  </si>
  <si>
    <t>Przejście dla pieszych - wg specyfikacji</t>
  </si>
  <si>
    <t>Aktywne oznakowanie przejścia - wg specyfikacji</t>
  </si>
  <si>
    <t>Montaż konstrukcji wsporczej z elementami oświetleniowymi - wg specyfikacji</t>
  </si>
  <si>
    <t>Wykonanie skrzyżowania wyniesionego - wg specyfikacji</t>
  </si>
  <si>
    <t>Ustawienie konstrukcji wsporczej na fundamencie z tablicą o zmiennej treści informującej (wyświetlanej) o prędkości pojazdu - z zasilaniem baterią solarną- wg specyfikacji</t>
  </si>
  <si>
    <t>Ustawienie słupków do znaków pionowych</t>
  </si>
  <si>
    <t>Przymocowanie tablic znaków odblaskowych do słupków</t>
  </si>
  <si>
    <t>Oznakowanie grubowarstwowe z elementami odblaskowym</t>
  </si>
  <si>
    <t>Montaż stalowych barier ochronnych SP09/4</t>
  </si>
  <si>
    <t>mb</t>
  </si>
  <si>
    <t>Montaż poręczy U-11a</t>
  </si>
  <si>
    <t>Wartość robót [ zł]</t>
  </si>
  <si>
    <t>Podatek VAT 23 % [zł]</t>
  </si>
  <si>
    <r>
      <rPr>
        <b/>
        <u/>
        <sz val="12"/>
        <rFont val="Times New Roman"/>
        <family val="1"/>
        <charset val="238"/>
      </rPr>
      <t>I. Jezdnia z poszerzeniami</t>
    </r>
  </si>
  <si>
    <r>
      <t>Wyrównanie istn. podbudowy mieszanką min-asfaltową AC16W w ilości śr. 50kg/m</t>
    </r>
    <r>
      <rPr>
        <vertAlign val="superscript"/>
        <sz val="12"/>
        <rFont val="Times New Roman"/>
        <family val="1"/>
        <charset val="238"/>
      </rPr>
      <t xml:space="preserve">2 </t>
    </r>
    <r>
      <rPr>
        <b/>
        <sz val="12"/>
        <rFont val="Times New Roman"/>
        <family val="1"/>
        <charset val="238"/>
      </rPr>
      <t>/</t>
    </r>
    <r>
      <rPr>
        <sz val="12"/>
        <rFont val="Times New Roman"/>
        <family val="1"/>
        <charset val="238"/>
      </rPr>
      <t>KR 3/</t>
    </r>
  </si>
  <si>
    <r>
      <t xml:space="preserve">Wykonanie nawierzchni - w-wa ścieralna z betonu asfaltowego AC11S - grub. 4 cm </t>
    </r>
    <r>
      <rPr>
        <b/>
        <sz val="12"/>
        <rFont val="Times New Roman"/>
        <family val="1"/>
        <charset val="238"/>
      </rPr>
      <t>/</t>
    </r>
    <r>
      <rPr>
        <sz val="12"/>
        <rFont val="Times New Roman"/>
        <family val="1"/>
        <charset val="238"/>
      </rPr>
      <t>KR-3/</t>
    </r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</si>
  <si>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</si>
  <si>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r>
      <rPr>
        <b/>
        <u/>
        <sz val="12"/>
        <rFont val="Times New Roman"/>
        <family val="1"/>
        <charset val="238"/>
      </rPr>
      <t>II. Pobocza</t>
    </r>
  </si>
  <si>
    <r>
      <t>m</t>
    </r>
    <r>
      <rPr>
        <vertAlign val="superscript"/>
        <sz val="12"/>
        <rFont val="Times New Roman"/>
        <family val="1"/>
        <charset val="238"/>
      </rPr>
      <t>3</t>
    </r>
  </si>
  <si>
    <r>
      <rPr>
        <b/>
        <u/>
        <sz val="12"/>
        <rFont val="Times New Roman"/>
        <family val="1"/>
        <charset val="238"/>
      </rPr>
      <t>IX. Urządzenia bezpieczeństwa ruchu</t>
    </r>
  </si>
  <si>
    <r>
      <rPr>
        <b/>
        <u/>
        <sz val="12"/>
        <rFont val="Times New Roman"/>
        <family val="1"/>
        <charset val="238"/>
      </rPr>
      <t>X. Budowa chodnika</t>
    </r>
  </si>
  <si>
    <r>
      <rPr>
        <b/>
        <sz val="12"/>
        <rFont val="Times New Roman"/>
        <family val="1"/>
        <charset val="238"/>
      </rPr>
      <t>Wartość robót z podatkiem VAT [zł]</t>
    </r>
  </si>
  <si>
    <t>Załącznik nr 2.4.</t>
  </si>
  <si>
    <r>
      <t xml:space="preserve">Zakres:    </t>
    </r>
    <r>
      <rPr>
        <b/>
        <i/>
        <sz val="12"/>
        <rFont val="Times New Roman"/>
        <family val="1"/>
        <charset val="238"/>
      </rPr>
      <t>2,225 km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</t>
    </r>
    <r>
      <rPr>
        <b/>
        <sz val="12"/>
        <color theme="4"/>
        <rFont val="Times New Roman"/>
        <family val="1"/>
        <charset val="238"/>
      </rPr>
      <t>Etap II</t>
    </r>
  </si>
  <si>
    <t>Cena jedn.
netto [ zł ]</t>
  </si>
  <si>
    <t>Wartość [ zł ]
( kol. 4 x 5 )</t>
  </si>
  <si>
    <r>
      <t xml:space="preserve">Wykonanie nawierzchni z AC11S - grub. 6 cm  /KR-3/ </t>
    </r>
    <r>
      <rPr>
        <b/>
        <i/>
        <sz val="12"/>
        <rFont val="Times New Roman"/>
        <family val="1"/>
        <charset val="238"/>
      </rPr>
      <t>/skrzyżowania, zjazdy/</t>
    </r>
  </si>
  <si>
    <t>Razem I. Jezdnia</t>
  </si>
  <si>
    <t>Razem II. Pobocza</t>
  </si>
  <si>
    <r>
      <rPr>
        <b/>
        <u/>
        <sz val="12"/>
        <rFont val="Times New Roman"/>
        <family val="1"/>
        <charset val="238"/>
      </rPr>
      <t xml:space="preserve">III. Przebudowa elementów odwodnienia 
</t>
    </r>
    <r>
      <rPr>
        <b/>
        <sz val="12"/>
        <rFont val="Times New Roman"/>
        <family val="1"/>
        <charset val="238"/>
      </rPr>
      <t>(</t>
    </r>
    <r>
      <rPr>
        <b/>
        <i/>
        <sz val="12"/>
        <rFont val="Times New Roman"/>
        <family val="1"/>
        <charset val="238"/>
      </rPr>
      <t>w związku z poszerzeniem korony drogi)</t>
    </r>
  </si>
  <si>
    <t>Razem III. Odwodnienie</t>
  </si>
  <si>
    <t>Razem IV. Przebudowa chodnika</t>
  </si>
  <si>
    <t>V. Zatoka autobusowa km 7+005,00</t>
  </si>
  <si>
    <r>
      <t>VI. Przejście dla pieszych wyniesione z oznakowaniem aktywnym i dedykowanym oświetleniem przejścia</t>
    </r>
    <r>
      <rPr>
        <b/>
        <sz val="12"/>
        <rFont val="Times New Roman"/>
        <family val="1"/>
        <charset val="238"/>
      </rPr>
      <t xml:space="preserve">               km 7+805,00</t>
    </r>
  </si>
  <si>
    <t>Razem VI. Przejście dla pieszych</t>
  </si>
  <si>
    <r>
      <rPr>
        <b/>
        <u/>
        <sz val="12"/>
        <rFont val="Times New Roman"/>
        <family val="1"/>
        <charset val="238"/>
      </rPr>
      <t>VII. Skrzyżowanie wyniesione</t>
    </r>
    <r>
      <rPr>
        <b/>
        <sz val="12"/>
        <rFont val="Times New Roman"/>
        <family val="1"/>
        <charset val="238"/>
      </rPr>
      <t xml:space="preserve"> km 7+812,00</t>
    </r>
  </si>
  <si>
    <t>Razem VII. Skrzyżowanie wyniesione</t>
  </si>
  <si>
    <r>
      <rPr>
        <b/>
        <u/>
        <sz val="12"/>
        <rFont val="Times New Roman"/>
        <family val="1"/>
        <charset val="238"/>
      </rPr>
      <t xml:space="preserve">VIII. Radar z tablicą (aktywną) o zmiennej treści z informacją o prędkości pojazdu </t>
    </r>
    <r>
      <rPr>
        <b/>
        <sz val="12"/>
        <rFont val="Times New Roman"/>
        <family val="1"/>
        <charset val="238"/>
      </rPr>
      <t xml:space="preserve"> km 7+650,00</t>
    </r>
  </si>
  <si>
    <t>Razem VIII. Radar ze znakiem aktywnym o zmiennej treści z informacją o prędkości pojazdu</t>
  </si>
  <si>
    <t>Razem IX. Urządzenia bezpieczeństwa ruchu</t>
  </si>
  <si>
    <t>Razem X.  Chodnik</t>
  </si>
  <si>
    <r>
      <t>Wykonanie chodnika z kanalizacją deszczową wraz z siecią energetyczną wg odrębnego opracowania -</t>
    </r>
    <r>
      <rPr>
        <b/>
        <sz val="12"/>
        <rFont val="Times New Roman"/>
        <family val="1"/>
        <charset val="238"/>
      </rPr>
      <t xml:space="preserve"> zał. 1.2</t>
    </r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</si>
</sst>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9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4"/>
      <name val="Times New Roman"/>
      <family val="1"/>
      <charset val="238"/>
    </font>
    <font>
      <u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8" fontId="1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justify" vertical="center"/>
    </xf>
    <xf numFmtId="4" fontId="1" fillId="0" borderId="4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37" workbookViewId="0">
      <selection activeCell="K50" sqref="K50"/>
    </sheetView>
  </sheetViews>
  <sheetFormatPr defaultRowHeight="15.75"/>
  <cols>
    <col min="1" max="1" width="3.7109375" style="11" customWidth="1"/>
    <col min="2" max="2" width="50.7109375" style="11" customWidth="1"/>
    <col min="3" max="3" width="6.7109375" style="11" customWidth="1"/>
    <col min="4" max="4" width="8.7109375" style="11" customWidth="1"/>
    <col min="5" max="6" width="12.7109375" style="11" customWidth="1"/>
    <col min="7" max="16384" width="9.140625" style="11"/>
  </cols>
  <sheetData>
    <row r="1" spans="1:6">
      <c r="A1" s="43" t="s">
        <v>21</v>
      </c>
      <c r="B1" s="43"/>
      <c r="E1" s="36" t="s">
        <v>71</v>
      </c>
      <c r="F1" s="37"/>
    </row>
    <row r="2" spans="1:6">
      <c r="A2" s="41" t="s">
        <v>24</v>
      </c>
      <c r="B2" s="41"/>
      <c r="C2" s="41"/>
      <c r="D2" s="41"/>
      <c r="E2" s="41"/>
      <c r="F2" s="41"/>
    </row>
    <row r="3" spans="1:6">
      <c r="A3" s="42" t="s">
        <v>25</v>
      </c>
      <c r="B3" s="42"/>
      <c r="C3" s="42"/>
      <c r="D3" s="42"/>
      <c r="E3" s="42"/>
      <c r="F3" s="42"/>
    </row>
    <row r="5" spans="1:6" ht="45.75" customHeight="1">
      <c r="A5" s="38" t="s">
        <v>26</v>
      </c>
      <c r="B5" s="39"/>
      <c r="C5" s="39"/>
      <c r="D5" s="39"/>
      <c r="E5" s="39"/>
      <c r="F5" s="39"/>
    </row>
    <row r="6" spans="1:6">
      <c r="A6" s="40" t="s">
        <v>72</v>
      </c>
      <c r="B6" s="40"/>
      <c r="C6" s="40"/>
      <c r="D6" s="40"/>
      <c r="E6" s="40"/>
      <c r="F6" s="40"/>
    </row>
    <row r="7" spans="1:6" ht="15.75" customHeight="1" thickBot="1">
      <c r="B7" s="12"/>
    </row>
    <row r="8" spans="1:6" ht="15" customHeight="1">
      <c r="A8" s="51" t="s">
        <v>27</v>
      </c>
      <c r="B8" s="49" t="s">
        <v>28</v>
      </c>
      <c r="C8" s="56" t="s">
        <v>0</v>
      </c>
      <c r="D8" s="56" t="s">
        <v>29</v>
      </c>
      <c r="E8" s="56" t="s">
        <v>73</v>
      </c>
      <c r="F8" s="47" t="s">
        <v>74</v>
      </c>
    </row>
    <row r="9" spans="1:6" ht="12" customHeight="1">
      <c r="A9" s="52"/>
      <c r="B9" s="50"/>
      <c r="C9" s="50"/>
      <c r="D9" s="50"/>
      <c r="E9" s="50"/>
      <c r="F9" s="48"/>
    </row>
    <row r="10" spans="1:6" ht="6" customHeight="1">
      <c r="A10" s="52"/>
      <c r="B10" s="50"/>
      <c r="C10" s="50"/>
      <c r="D10" s="50"/>
      <c r="E10" s="50"/>
      <c r="F10" s="48"/>
    </row>
    <row r="11" spans="1:6" ht="10.5" customHeight="1">
      <c r="A11" s="21">
        <v>1</v>
      </c>
      <c r="B11" s="17">
        <v>2</v>
      </c>
      <c r="C11" s="17">
        <v>3</v>
      </c>
      <c r="D11" s="17">
        <v>4</v>
      </c>
      <c r="E11" s="17">
        <v>5</v>
      </c>
      <c r="F11" s="22">
        <v>6</v>
      </c>
    </row>
    <row r="12" spans="1:6">
      <c r="A12" s="30" t="s">
        <v>62</v>
      </c>
      <c r="B12" s="31"/>
      <c r="C12" s="13"/>
      <c r="D12" s="13"/>
      <c r="E12" s="13"/>
      <c r="F12" s="23"/>
    </row>
    <row r="13" spans="1:6" ht="34.5">
      <c r="A13" s="24" t="s">
        <v>30</v>
      </c>
      <c r="B13" s="4" t="s">
        <v>63</v>
      </c>
      <c r="C13" s="2" t="s">
        <v>31</v>
      </c>
      <c r="D13" s="1">
        <v>650</v>
      </c>
      <c r="E13" s="3"/>
      <c r="F13" s="25">
        <f>D13*E13</f>
        <v>0</v>
      </c>
    </row>
    <row r="14" spans="1:6" ht="12.75" customHeight="1">
      <c r="A14" s="52" t="s">
        <v>32</v>
      </c>
      <c r="B14" s="64" t="s">
        <v>64</v>
      </c>
      <c r="C14" s="50" t="s">
        <v>65</v>
      </c>
      <c r="D14" s="66">
        <v>13002</v>
      </c>
      <c r="E14" s="67"/>
      <c r="F14" s="53">
        <f>D14*E14</f>
        <v>0</v>
      </c>
    </row>
    <row r="15" spans="1:6" ht="18" customHeight="1">
      <c r="A15" s="52"/>
      <c r="B15" s="65"/>
      <c r="C15" s="50"/>
      <c r="D15" s="50"/>
      <c r="E15" s="67"/>
      <c r="F15" s="53"/>
    </row>
    <row r="16" spans="1:6" ht="31.5">
      <c r="A16" s="24" t="s">
        <v>33</v>
      </c>
      <c r="B16" s="4" t="s">
        <v>75</v>
      </c>
      <c r="C16" s="2" t="s">
        <v>65</v>
      </c>
      <c r="D16" s="1">
        <v>240</v>
      </c>
      <c r="E16" s="3"/>
      <c r="F16" s="19">
        <f>D16*E16</f>
        <v>0</v>
      </c>
    </row>
    <row r="17" spans="1:6" ht="31.5">
      <c r="A17" s="24" t="s">
        <v>34</v>
      </c>
      <c r="B17" s="4" t="s">
        <v>20</v>
      </c>
      <c r="C17" s="2" t="s">
        <v>65</v>
      </c>
      <c r="D17" s="5">
        <v>6900</v>
      </c>
      <c r="E17" s="3"/>
      <c r="F17" s="19">
        <f>D17*E17</f>
        <v>0</v>
      </c>
    </row>
    <row r="18" spans="1:6" ht="20.100000000000001" customHeight="1">
      <c r="A18" s="57" t="s">
        <v>76</v>
      </c>
      <c r="B18" s="58"/>
      <c r="C18" s="58"/>
      <c r="D18" s="58"/>
      <c r="E18" s="58"/>
      <c r="F18" s="19">
        <f>SUM(F13:F17)</f>
        <v>0</v>
      </c>
    </row>
    <row r="19" spans="1:6">
      <c r="A19" s="30" t="s">
        <v>66</v>
      </c>
      <c r="B19" s="31"/>
      <c r="C19" s="13"/>
      <c r="D19" s="13"/>
      <c r="E19" s="13"/>
      <c r="F19" s="23"/>
    </row>
    <row r="20" spans="1:6" ht="47.25">
      <c r="A20" s="24" t="s">
        <v>35</v>
      </c>
      <c r="B20" s="4" t="s">
        <v>36</v>
      </c>
      <c r="C20" s="2" t="s">
        <v>65</v>
      </c>
      <c r="D20" s="5">
        <v>1740</v>
      </c>
      <c r="E20" s="1"/>
      <c r="F20" s="19">
        <f>D20*E20</f>
        <v>0</v>
      </c>
    </row>
    <row r="21" spans="1:6" ht="20.100000000000001" customHeight="1">
      <c r="A21" s="57" t="s">
        <v>77</v>
      </c>
      <c r="B21" s="58"/>
      <c r="C21" s="58"/>
      <c r="D21" s="58"/>
      <c r="E21" s="58"/>
      <c r="F21" s="19">
        <f>F20</f>
        <v>0</v>
      </c>
    </row>
    <row r="22" spans="1:6" ht="33" customHeight="1">
      <c r="A22" s="32" t="s">
        <v>78</v>
      </c>
      <c r="B22" s="33"/>
      <c r="C22" s="13"/>
      <c r="D22" s="13"/>
      <c r="E22" s="13"/>
      <c r="F22" s="26"/>
    </row>
    <row r="23" spans="1:6" ht="20.100000000000001" customHeight="1">
      <c r="A23" s="24" t="s">
        <v>37</v>
      </c>
      <c r="B23" s="14" t="s">
        <v>38</v>
      </c>
      <c r="C23" s="6" t="s">
        <v>67</v>
      </c>
      <c r="D23" s="1">
        <v>105</v>
      </c>
      <c r="E23" s="7"/>
      <c r="F23" s="19">
        <f>D23*E23</f>
        <v>0</v>
      </c>
    </row>
    <row r="24" spans="1:6" ht="20.100000000000001" customHeight="1">
      <c r="A24" s="24" t="s">
        <v>39</v>
      </c>
      <c r="B24" s="14" t="s">
        <v>40</v>
      </c>
      <c r="C24" s="2" t="s">
        <v>41</v>
      </c>
      <c r="D24" s="1">
        <v>28</v>
      </c>
      <c r="E24" s="7"/>
      <c r="F24" s="19">
        <f t="shared" ref="F24:F26" si="0">D24*E24</f>
        <v>0</v>
      </c>
    </row>
    <row r="25" spans="1:6" ht="31.5">
      <c r="A25" s="27" t="s">
        <v>19</v>
      </c>
      <c r="B25" s="4" t="s">
        <v>42</v>
      </c>
      <c r="C25" s="2" t="s">
        <v>43</v>
      </c>
      <c r="D25" s="1">
        <v>90</v>
      </c>
      <c r="E25" s="7"/>
      <c r="F25" s="19">
        <f t="shared" si="0"/>
        <v>0</v>
      </c>
    </row>
    <row r="26" spans="1:6" ht="20.100000000000001" customHeight="1">
      <c r="A26" s="24" t="s">
        <v>44</v>
      </c>
      <c r="B26" s="14" t="s">
        <v>45</v>
      </c>
      <c r="C26" s="2" t="s">
        <v>41</v>
      </c>
      <c r="D26" s="1">
        <v>2</v>
      </c>
      <c r="E26" s="7"/>
      <c r="F26" s="19">
        <f t="shared" si="0"/>
        <v>0</v>
      </c>
    </row>
    <row r="27" spans="1:6" ht="20.100000000000001" customHeight="1">
      <c r="A27" s="57" t="s">
        <v>79</v>
      </c>
      <c r="B27" s="58"/>
      <c r="C27" s="58"/>
      <c r="D27" s="58"/>
      <c r="E27" s="58"/>
      <c r="F27" s="19">
        <f>SUM(F23:F26)</f>
        <v>0</v>
      </c>
    </row>
    <row r="28" spans="1:6">
      <c r="A28" s="34" t="s">
        <v>14</v>
      </c>
      <c r="B28" s="35"/>
      <c r="C28" s="13"/>
      <c r="D28" s="13"/>
      <c r="E28" s="13"/>
      <c r="F28" s="23"/>
    </row>
    <row r="29" spans="1:6" ht="20.100000000000001" customHeight="1">
      <c r="A29" s="24" t="s">
        <v>12</v>
      </c>
      <c r="B29" s="4" t="s">
        <v>46</v>
      </c>
      <c r="C29" s="2" t="s">
        <v>65</v>
      </c>
      <c r="D29" s="1">
        <v>360</v>
      </c>
      <c r="E29" s="1"/>
      <c r="F29" s="19">
        <f>D29*E29</f>
        <v>0</v>
      </c>
    </row>
    <row r="30" spans="1:6" ht="20.100000000000001" customHeight="1">
      <c r="A30" s="57" t="s">
        <v>80</v>
      </c>
      <c r="B30" s="58"/>
      <c r="C30" s="58"/>
      <c r="D30" s="58"/>
      <c r="E30" s="58"/>
      <c r="F30" s="19">
        <f>F29</f>
        <v>0</v>
      </c>
    </row>
    <row r="31" spans="1:6" ht="15.6" customHeight="1">
      <c r="A31" s="34" t="s">
        <v>81</v>
      </c>
      <c r="B31" s="31"/>
      <c r="C31" s="8"/>
      <c r="D31" s="13"/>
      <c r="E31" s="13"/>
      <c r="F31" s="23"/>
    </row>
    <row r="32" spans="1:6" ht="20.100000000000001" customHeight="1">
      <c r="A32" s="24" t="s">
        <v>13</v>
      </c>
      <c r="B32" s="13" t="s">
        <v>47</v>
      </c>
      <c r="C32" s="2" t="s">
        <v>48</v>
      </c>
      <c r="D32" s="1">
        <v>1</v>
      </c>
      <c r="E32" s="15"/>
      <c r="F32" s="19">
        <f>D32*E32</f>
        <v>0</v>
      </c>
    </row>
    <row r="33" spans="1:6" ht="20.100000000000001" customHeight="1">
      <c r="A33" s="57" t="s">
        <v>15</v>
      </c>
      <c r="B33" s="58"/>
      <c r="C33" s="58"/>
      <c r="D33" s="58"/>
      <c r="E33" s="58"/>
      <c r="F33" s="19">
        <f>F32</f>
        <v>0</v>
      </c>
    </row>
    <row r="34" spans="1:6" ht="47.1" customHeight="1">
      <c r="A34" s="32" t="s">
        <v>82</v>
      </c>
      <c r="B34" s="33"/>
      <c r="C34" s="13"/>
      <c r="D34" s="13"/>
      <c r="E34" s="13"/>
      <c r="F34" s="23"/>
    </row>
    <row r="35" spans="1:6" ht="20.100000000000001" customHeight="1">
      <c r="A35" s="24" t="s">
        <v>7</v>
      </c>
      <c r="B35" s="14" t="s">
        <v>49</v>
      </c>
      <c r="C35" s="2" t="s">
        <v>48</v>
      </c>
      <c r="D35" s="1">
        <v>1</v>
      </c>
      <c r="E35" s="3"/>
      <c r="F35" s="19">
        <f>D35*E35</f>
        <v>0</v>
      </c>
    </row>
    <row r="36" spans="1:6" ht="20.100000000000001" customHeight="1">
      <c r="A36" s="24" t="s">
        <v>8</v>
      </c>
      <c r="B36" s="13" t="s">
        <v>50</v>
      </c>
      <c r="C36" s="2" t="s">
        <v>48</v>
      </c>
      <c r="D36" s="1">
        <v>2</v>
      </c>
      <c r="E36" s="3"/>
      <c r="F36" s="19">
        <f>D36*E36</f>
        <v>0</v>
      </c>
    </row>
    <row r="37" spans="1:6" ht="31.5">
      <c r="A37" s="24" t="s">
        <v>9</v>
      </c>
      <c r="B37" s="4" t="s">
        <v>51</v>
      </c>
      <c r="C37" s="2" t="s">
        <v>48</v>
      </c>
      <c r="D37" s="1">
        <v>1</v>
      </c>
      <c r="E37" s="3"/>
      <c r="F37" s="19">
        <f>D37*E37</f>
        <v>0</v>
      </c>
    </row>
    <row r="38" spans="1:6" ht="20.100000000000001" customHeight="1">
      <c r="A38" s="28"/>
      <c r="B38" s="58" t="s">
        <v>83</v>
      </c>
      <c r="C38" s="58"/>
      <c r="D38" s="58"/>
      <c r="E38" s="58"/>
      <c r="F38" s="19">
        <f>F35+F36+F37</f>
        <v>0</v>
      </c>
    </row>
    <row r="39" spans="1:6">
      <c r="A39" s="34" t="s">
        <v>84</v>
      </c>
      <c r="B39" s="31"/>
      <c r="C39" s="13"/>
      <c r="D39" s="13"/>
      <c r="E39" s="13"/>
      <c r="F39" s="23"/>
    </row>
    <row r="40" spans="1:6" ht="20.100000000000001" customHeight="1">
      <c r="A40" s="24" t="s">
        <v>10</v>
      </c>
      <c r="B40" s="4" t="s">
        <v>52</v>
      </c>
      <c r="C40" s="2" t="s">
        <v>48</v>
      </c>
      <c r="D40" s="1">
        <v>1</v>
      </c>
      <c r="E40" s="3"/>
      <c r="F40" s="19">
        <f>D40*E40</f>
        <v>0</v>
      </c>
    </row>
    <row r="41" spans="1:6" ht="20.100000000000001" customHeight="1">
      <c r="A41" s="57" t="s">
        <v>85</v>
      </c>
      <c r="B41" s="58"/>
      <c r="C41" s="58"/>
      <c r="D41" s="58"/>
      <c r="E41" s="58"/>
      <c r="F41" s="19">
        <f>F40</f>
        <v>0</v>
      </c>
    </row>
    <row r="42" spans="1:6" ht="33" customHeight="1">
      <c r="A42" s="68" t="s">
        <v>86</v>
      </c>
      <c r="B42" s="69"/>
      <c r="C42" s="13"/>
      <c r="D42" s="13"/>
      <c r="E42" s="13"/>
      <c r="F42" s="23"/>
    </row>
    <row r="43" spans="1:6" ht="63">
      <c r="A43" s="24" t="s">
        <v>11</v>
      </c>
      <c r="B43" s="4" t="s">
        <v>53</v>
      </c>
      <c r="C43" s="2" t="s">
        <v>48</v>
      </c>
      <c r="D43" s="1">
        <v>1</v>
      </c>
      <c r="E43" s="3"/>
      <c r="F43" s="19">
        <f>D43*E43</f>
        <v>0</v>
      </c>
    </row>
    <row r="44" spans="1:6">
      <c r="A44" s="61" t="s">
        <v>87</v>
      </c>
      <c r="B44" s="62"/>
      <c r="C44" s="62"/>
      <c r="D44" s="62"/>
      <c r="E44" s="63"/>
      <c r="F44" s="19">
        <f>F43</f>
        <v>0</v>
      </c>
    </row>
    <row r="45" spans="1:6">
      <c r="A45" s="30" t="s">
        <v>68</v>
      </c>
      <c r="B45" s="31"/>
      <c r="C45" s="13"/>
      <c r="D45" s="13"/>
      <c r="E45" s="13"/>
      <c r="F45" s="23"/>
    </row>
    <row r="46" spans="1:6" ht="20.100000000000001" customHeight="1">
      <c r="A46" s="24" t="s">
        <v>1</v>
      </c>
      <c r="B46" s="14" t="s">
        <v>54</v>
      </c>
      <c r="C46" s="2" t="s">
        <v>41</v>
      </c>
      <c r="D46" s="1">
        <v>28</v>
      </c>
      <c r="E46" s="3"/>
      <c r="F46" s="19">
        <f>D46*E46</f>
        <v>0</v>
      </c>
    </row>
    <row r="47" spans="1:6" ht="20.100000000000001" customHeight="1">
      <c r="A47" s="24" t="s">
        <v>2</v>
      </c>
      <c r="B47" s="4" t="s">
        <v>55</v>
      </c>
      <c r="C47" s="2" t="s">
        <v>41</v>
      </c>
      <c r="D47" s="1">
        <v>30</v>
      </c>
      <c r="E47" s="3"/>
      <c r="F47" s="19">
        <f t="shared" ref="F47:F50" si="1">D47*E47</f>
        <v>0</v>
      </c>
    </row>
    <row r="48" spans="1:6" ht="31.5">
      <c r="A48" s="24" t="s">
        <v>3</v>
      </c>
      <c r="B48" s="4" t="s">
        <v>56</v>
      </c>
      <c r="C48" s="2" t="s">
        <v>65</v>
      </c>
      <c r="D48" s="1">
        <v>250</v>
      </c>
      <c r="E48" s="3"/>
      <c r="F48" s="19">
        <f t="shared" si="1"/>
        <v>0</v>
      </c>
    </row>
    <row r="49" spans="1:6" ht="20.100000000000001" customHeight="1">
      <c r="A49" s="24" t="s">
        <v>4</v>
      </c>
      <c r="B49" s="14" t="s">
        <v>57</v>
      </c>
      <c r="C49" s="2" t="s">
        <v>58</v>
      </c>
      <c r="D49" s="1">
        <v>60</v>
      </c>
      <c r="E49" s="3"/>
      <c r="F49" s="19">
        <f t="shared" si="1"/>
        <v>0</v>
      </c>
    </row>
    <row r="50" spans="1:6" ht="20.100000000000001" customHeight="1">
      <c r="A50" s="24" t="s">
        <v>5</v>
      </c>
      <c r="B50" s="14" t="s">
        <v>59</v>
      </c>
      <c r="C50" s="2" t="s">
        <v>58</v>
      </c>
      <c r="D50" s="1">
        <v>60</v>
      </c>
      <c r="E50" s="3"/>
      <c r="F50" s="19">
        <f t="shared" si="1"/>
        <v>0</v>
      </c>
    </row>
    <row r="51" spans="1:6" ht="20.100000000000001" customHeight="1">
      <c r="A51" s="57" t="s">
        <v>88</v>
      </c>
      <c r="B51" s="58"/>
      <c r="C51" s="58"/>
      <c r="D51" s="58"/>
      <c r="E51" s="58"/>
      <c r="F51" s="19">
        <f>F46+F47+F48+F49+F50</f>
        <v>0</v>
      </c>
    </row>
    <row r="52" spans="1:6">
      <c r="A52" s="30" t="s">
        <v>69</v>
      </c>
      <c r="B52" s="31"/>
      <c r="C52" s="2"/>
      <c r="D52" s="2"/>
      <c r="E52" s="9"/>
      <c r="F52" s="26"/>
    </row>
    <row r="53" spans="1:6" ht="47.25">
      <c r="A53" s="24" t="s">
        <v>6</v>
      </c>
      <c r="B53" s="4" t="s">
        <v>90</v>
      </c>
      <c r="C53" s="29" t="s">
        <v>48</v>
      </c>
      <c r="D53" s="1">
        <v>1</v>
      </c>
      <c r="E53" s="10"/>
      <c r="F53" s="19">
        <f>D53*E53</f>
        <v>0</v>
      </c>
    </row>
    <row r="54" spans="1:6" ht="16.5" thickBot="1">
      <c r="A54" s="54" t="s">
        <v>89</v>
      </c>
      <c r="B54" s="55"/>
      <c r="C54" s="55"/>
      <c r="D54" s="55"/>
      <c r="E54" s="55"/>
      <c r="F54" s="20">
        <f>F53</f>
        <v>0</v>
      </c>
    </row>
    <row r="55" spans="1:6">
      <c r="A55" s="59" t="s">
        <v>60</v>
      </c>
      <c r="B55" s="60"/>
      <c r="C55" s="60"/>
      <c r="D55" s="60"/>
      <c r="E55" s="60"/>
      <c r="F55" s="18">
        <f>F18+F21+F27+F30+F33+F38+F41+F44+F51+F54</f>
        <v>0</v>
      </c>
    </row>
    <row r="56" spans="1:6">
      <c r="A56" s="57" t="s">
        <v>61</v>
      </c>
      <c r="B56" s="58"/>
      <c r="C56" s="58"/>
      <c r="D56" s="58"/>
      <c r="E56" s="58"/>
      <c r="F56" s="19">
        <f>0.23*F55</f>
        <v>0</v>
      </c>
    </row>
    <row r="57" spans="1:6" ht="16.5" thickBot="1">
      <c r="A57" s="54" t="s">
        <v>70</v>
      </c>
      <c r="B57" s="55"/>
      <c r="C57" s="55"/>
      <c r="D57" s="55"/>
      <c r="E57" s="55"/>
      <c r="F57" s="20">
        <f>F55+F56</f>
        <v>0</v>
      </c>
    </row>
    <row r="59" spans="1:6">
      <c r="A59" s="40" t="s">
        <v>16</v>
      </c>
      <c r="B59" s="40"/>
      <c r="C59" s="40"/>
      <c r="D59" s="40"/>
      <c r="E59" s="40"/>
      <c r="F59" s="40"/>
    </row>
    <row r="60" spans="1:6">
      <c r="A60" s="16"/>
      <c r="B60" s="16"/>
      <c r="C60" s="16"/>
      <c r="D60" s="16"/>
      <c r="E60" s="16"/>
      <c r="F60" s="16"/>
    </row>
    <row r="61" spans="1:6">
      <c r="A61" s="16"/>
      <c r="B61" s="16"/>
      <c r="C61" s="16"/>
      <c r="D61" s="16"/>
      <c r="E61" s="16"/>
      <c r="F61" s="16"/>
    </row>
    <row r="62" spans="1:6">
      <c r="A62" s="46" t="s">
        <v>18</v>
      </c>
      <c r="B62" s="46"/>
      <c r="C62" s="44" t="s">
        <v>17</v>
      </c>
      <c r="D62" s="44"/>
      <c r="E62" s="44"/>
      <c r="F62" s="44"/>
    </row>
    <row r="63" spans="1:6">
      <c r="A63" s="45" t="s">
        <v>22</v>
      </c>
      <c r="B63" s="45"/>
      <c r="C63" s="44" t="s">
        <v>23</v>
      </c>
      <c r="D63" s="44"/>
      <c r="E63" s="44"/>
      <c r="F63" s="44"/>
    </row>
  </sheetData>
  <mergeCells count="46">
    <mergeCell ref="A56:E56"/>
    <mergeCell ref="A44:E44"/>
    <mergeCell ref="A18:E18"/>
    <mergeCell ref="A21:E21"/>
    <mergeCell ref="A14:A15"/>
    <mergeCell ref="B14:B15"/>
    <mergeCell ref="C14:C15"/>
    <mergeCell ref="D14:D15"/>
    <mergeCell ref="E14:E15"/>
    <mergeCell ref="A34:B34"/>
    <mergeCell ref="A39:B39"/>
    <mergeCell ref="A42:B42"/>
    <mergeCell ref="A45:B45"/>
    <mergeCell ref="A52:B52"/>
    <mergeCell ref="F8:F10"/>
    <mergeCell ref="B8:B10"/>
    <mergeCell ref="A8:A10"/>
    <mergeCell ref="F14:F15"/>
    <mergeCell ref="A57:E57"/>
    <mergeCell ref="C8:C10"/>
    <mergeCell ref="D8:D10"/>
    <mergeCell ref="E8:E10"/>
    <mergeCell ref="A27:E27"/>
    <mergeCell ref="A30:E30"/>
    <mergeCell ref="A33:E33"/>
    <mergeCell ref="B38:E38"/>
    <mergeCell ref="A41:E41"/>
    <mergeCell ref="A51:E51"/>
    <mergeCell ref="A54:E54"/>
    <mergeCell ref="A55:E55"/>
    <mergeCell ref="A59:F59"/>
    <mergeCell ref="C62:F62"/>
    <mergeCell ref="C63:F63"/>
    <mergeCell ref="A63:B63"/>
    <mergeCell ref="A62:B62"/>
    <mergeCell ref="E1:F1"/>
    <mergeCell ref="A5:F5"/>
    <mergeCell ref="A6:F6"/>
    <mergeCell ref="A2:F2"/>
    <mergeCell ref="A3:F3"/>
    <mergeCell ref="A1:B1"/>
    <mergeCell ref="A12:B12"/>
    <mergeCell ref="A19:B19"/>
    <mergeCell ref="A22:B22"/>
    <mergeCell ref="A28:B28"/>
    <mergeCell ref="A31:B3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Maria</cp:lastModifiedBy>
  <cp:lastPrinted>2021-04-23T07:54:03Z</cp:lastPrinted>
  <dcterms:created xsi:type="dcterms:W3CDTF">2021-03-20T19:09:13Z</dcterms:created>
  <dcterms:modified xsi:type="dcterms:W3CDTF">2021-04-29T06:59:18Z</dcterms:modified>
</cp:coreProperties>
</file>